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95" yWindow="4740" windowWidth="19440" windowHeight="8100" tabRatio="994"/>
  </bookViews>
  <sheets>
    <sheet name="21.09.22" sheetId="24" r:id="rId1"/>
    <sheet name="22.09.22" sheetId="25" r:id="rId2"/>
    <sheet name="23.09.22" sheetId="26" r:id="rId3"/>
  </sheets>
  <calcPr calcId="145621" refMode="R1C1"/>
</workbook>
</file>

<file path=xl/calcChain.xml><?xml version="1.0" encoding="utf-8"?>
<calcChain xmlns="http://schemas.openxmlformats.org/spreadsheetml/2006/main">
  <c r="L12" i="25" l="1"/>
  <c r="L11" i="26"/>
  <c r="L21" i="25"/>
  <c r="H20" i="24" l="1"/>
  <c r="I20" i="24"/>
  <c r="J20" i="24"/>
  <c r="K20" i="24"/>
  <c r="L20" i="24"/>
  <c r="M20" i="24"/>
  <c r="N20" i="24"/>
  <c r="O20" i="24"/>
  <c r="P20" i="24"/>
  <c r="Q20" i="24"/>
  <c r="R20" i="24"/>
  <c r="S20" i="24"/>
  <c r="T20" i="24"/>
  <c r="U20" i="24"/>
  <c r="V20" i="24"/>
  <c r="W20" i="24"/>
  <c r="X20" i="24"/>
  <c r="Y20" i="24"/>
  <c r="G20" i="24"/>
  <c r="I20" i="26" l="1"/>
  <c r="J20" i="26"/>
  <c r="K20" i="26"/>
  <c r="L20" i="26"/>
  <c r="M20" i="26"/>
  <c r="N20" i="26"/>
  <c r="O20" i="26"/>
  <c r="P20" i="26"/>
  <c r="Q20" i="26"/>
  <c r="R20" i="26"/>
  <c r="S20" i="26"/>
  <c r="T20" i="26"/>
  <c r="U20" i="26"/>
  <c r="V20" i="26"/>
  <c r="W20" i="26"/>
  <c r="X20" i="26"/>
  <c r="Y20" i="26"/>
  <c r="G20" i="26"/>
  <c r="I21" i="25"/>
  <c r="J21" i="25"/>
  <c r="K21" i="25"/>
  <c r="M21" i="25"/>
  <c r="N21" i="25"/>
  <c r="O21" i="25"/>
  <c r="P21" i="25"/>
  <c r="Q21" i="25"/>
  <c r="R21" i="25"/>
  <c r="S21" i="25"/>
  <c r="T21" i="25"/>
  <c r="U21" i="25"/>
  <c r="V21" i="25"/>
  <c r="W21" i="25"/>
  <c r="X21" i="25"/>
  <c r="Y21" i="25"/>
  <c r="L12" i="26" l="1"/>
  <c r="G11" i="26"/>
  <c r="L22" i="25"/>
  <c r="G21" i="25"/>
  <c r="L13" i="25"/>
  <c r="G12" i="25"/>
  <c r="L11" i="24"/>
  <c r="L12" i="24" s="1"/>
  <c r="G11" i="24"/>
  <c r="I12" i="25" l="1"/>
  <c r="J12" i="25"/>
  <c r="K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I11" i="26" l="1"/>
  <c r="J11" i="26"/>
  <c r="K11" i="26"/>
  <c r="M11" i="26"/>
  <c r="N11" i="26"/>
  <c r="O11" i="26"/>
  <c r="P11" i="26"/>
  <c r="Q11" i="26"/>
  <c r="R11" i="26"/>
  <c r="S11" i="26"/>
  <c r="T11" i="26"/>
  <c r="U11" i="26"/>
  <c r="V11" i="26"/>
  <c r="W11" i="26"/>
  <c r="X11" i="26"/>
  <c r="Y11" i="26"/>
  <c r="Y11" i="24" l="1"/>
  <c r="X11" i="24"/>
  <c r="W11" i="24"/>
  <c r="V11" i="24"/>
  <c r="U11" i="24"/>
  <c r="T11" i="24"/>
  <c r="S11" i="24"/>
  <c r="R11" i="24"/>
  <c r="Q11" i="24"/>
  <c r="P11" i="24"/>
  <c r="O11" i="24"/>
  <c r="N11" i="24"/>
  <c r="M11" i="24"/>
  <c r="I11" i="24" l="1"/>
  <c r="J11" i="24"/>
  <c r="K11" i="24"/>
</calcChain>
</file>

<file path=xl/sharedStrings.xml><?xml version="1.0" encoding="utf-8"?>
<sst xmlns="http://schemas.openxmlformats.org/spreadsheetml/2006/main" count="184" uniqueCount="79">
  <si>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</si>
  <si>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</si>
  <si>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</si>
  <si>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</si>
  <si>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</si>
  <si>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</si>
  <si>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 xml:space="preserve"> закуска</t>
  </si>
  <si>
    <t>1 блюдо</t>
  </si>
  <si>
    <t>2 блюдо</t>
  </si>
  <si>
    <t>Сыр порциями</t>
  </si>
  <si>
    <t>хлеб пшеничный</t>
  </si>
  <si>
    <t>хлеб ржаной</t>
  </si>
  <si>
    <t>Щи с мясом и сметаной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</si>
  <si>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</si>
  <si>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</si>
  <si>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</si>
  <si>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</si>
  <si>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</si>
  <si>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</si>
  <si>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</si>
  <si>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</si>
  <si>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</si>
  <si>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</si>
  <si>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</si>
  <si>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</si>
  <si>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</si>
  <si>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</si>
  <si>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</si>
  <si>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</si>
  <si>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</si>
  <si>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</si>
  <si>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</si>
  <si>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</si>
  <si>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</si>
  <si>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гор. Напиток</t>
  </si>
  <si>
    <t>Хлеб ржаной</t>
  </si>
  <si>
    <t xml:space="preserve"> гарнир</t>
  </si>
  <si>
    <t>Батон пшеничный</t>
  </si>
  <si>
    <t>Хлеб пшеничный</t>
  </si>
  <si>
    <t>Омлет натуральный</t>
  </si>
  <si>
    <t>Маринад из моркови</t>
  </si>
  <si>
    <t>горячее блюдо</t>
  </si>
  <si>
    <t>горячий напиток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</si>
  <si>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</si>
  <si>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</si>
  <si>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</si>
  <si>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</si>
  <si>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>Макароны отварные с маслом</t>
  </si>
  <si>
    <t>п/к*</t>
  </si>
  <si>
    <t xml:space="preserve">Картофельное пюре с маслом </t>
  </si>
  <si>
    <t xml:space="preserve"> 1 блюдо </t>
  </si>
  <si>
    <t>Рис отварной с маслом</t>
  </si>
  <si>
    <t>Фрукты в ассортименте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</si>
  <si>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</si>
  <si>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</si>
  <si>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</si>
  <si>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</si>
  <si>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</si>
  <si>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</si>
  <si>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</si>
  <si>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Чай с облепихой</t>
  </si>
  <si>
    <t xml:space="preserve">Картофель запеченный </t>
  </si>
  <si>
    <t>Помидоры порционные</t>
  </si>
  <si>
    <t>Запеканка из творога со сгущенным молоком</t>
  </si>
  <si>
    <t>Фрикадельки рыбные с рисом в сливочном соусе</t>
  </si>
  <si>
    <t>Филе птицы  в кисло-сладком соусе</t>
  </si>
  <si>
    <t>Цена</t>
  </si>
  <si>
    <t>Гуляш по венгерски (говядина)</t>
  </si>
  <si>
    <t>Горячий бутерброд на батоне (помидор, сыр)</t>
  </si>
  <si>
    <t xml:space="preserve">№ рецептуры </t>
  </si>
  <si>
    <t>Энергетическая ценность, ккал</t>
  </si>
  <si>
    <t>Компот из смеси сухофруктов</t>
  </si>
  <si>
    <t xml:space="preserve">Чай с лимоном и мятой </t>
  </si>
  <si>
    <t>Фрукты в ассортименте (яблоко )</t>
  </si>
  <si>
    <t xml:space="preserve"> Суп картофельный с макаронными изделиями (птица)</t>
  </si>
  <si>
    <t>Суп картофельный с горохом с мясом</t>
  </si>
  <si>
    <t xml:space="preserve"> Биточек из птицы "Нежный"</t>
  </si>
  <si>
    <t>Чай с сахаром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</si>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</sst>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9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0" fillId="0" borderId="0" xfId="0" applyBorder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9" fillId="2" borderId="18" xfId="0" applyFont="1" applyFill="1" applyBorder="1" applyAlignment="1">
      <alignment horizontal="center"/>
    </xf>
    <xf numFmtId="0" fontId="10" fillId="3" borderId="34" xfId="0" applyFont="1" applyFill="1" applyBorder="1" applyAlignment="1">
      <alignment horizontal="center"/>
    </xf>
    <xf numFmtId="0" fontId="10" fillId="2" borderId="0" xfId="0" applyFont="1" applyFill="1" applyBorder="1"/>
    <xf numFmtId="0" fontId="9" fillId="2" borderId="19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34" xfId="0" applyFont="1" applyFill="1" applyBorder="1" applyAlignment="1">
      <alignment horizontal="left"/>
    </xf>
    <xf numFmtId="0" fontId="9" fillId="0" borderId="34" xfId="0" applyFont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5" fillId="0" borderId="40" xfId="1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  <xf numFmtId="0" fontId="9" fillId="2" borderId="34" xfId="0" applyFont="1" applyFill="1" applyBorder="1" applyAlignment="1">
      <alignment horizontal="left" wrapText="1"/>
    </xf>
    <xf numFmtId="0" fontId="9" fillId="3" borderId="34" xfId="0" applyFont="1" applyFill="1" applyBorder="1" applyAlignment="1">
      <alignment horizontal="left"/>
    </xf>
    <xf numFmtId="0" fontId="11" fillId="3" borderId="3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2" borderId="5" xfId="0" applyFont="1" applyFill="1" applyBorder="1" applyAlignment="1">
      <alignment horizontal="left" wrapText="1"/>
    </xf>
    <xf numFmtId="0" fontId="9" fillId="3" borderId="34" xfId="0" applyFont="1" applyFill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164" fontId="5" fillId="0" borderId="34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9" fillId="0" borderId="48" xfId="0" applyFont="1" applyBorder="1" applyAlignment="1">
      <alignment horizontal="center" wrapText="1"/>
    </xf>
    <xf numFmtId="0" fontId="9" fillId="2" borderId="4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34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5" fillId="0" borderId="53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9" fillId="2" borderId="34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9" fillId="3" borderId="36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8" fillId="2" borderId="3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5" fillId="2" borderId="11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9" fillId="0" borderId="34" xfId="0" applyFont="1" applyFill="1" applyBorder="1" applyAlignment="1">
      <alignment horizontal="left" wrapText="1"/>
    </xf>
    <xf numFmtId="0" fontId="5" fillId="2" borderId="13" xfId="0" applyFont="1" applyFill="1" applyBorder="1" applyAlignment="1">
      <alignment horizontal="center"/>
    </xf>
    <xf numFmtId="0" fontId="5" fillId="2" borderId="48" xfId="1" applyFont="1" applyFill="1" applyBorder="1" applyAlignment="1">
      <alignment horizontal="center"/>
    </xf>
    <xf numFmtId="0" fontId="5" fillId="2" borderId="26" xfId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7" fillId="3" borderId="34" xfId="0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horizontal="center"/>
    </xf>
    <xf numFmtId="164" fontId="5" fillId="2" borderId="48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5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7" fillId="2" borderId="36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2" fontId="6" fillId="2" borderId="4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7" fillId="0" borderId="55" xfId="0" applyFont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2" fillId="0" borderId="0" xfId="1"/>
    <xf numFmtId="0" fontId="5" fillId="2" borderId="8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9" fillId="3" borderId="51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5" fillId="2" borderId="40" xfId="1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wrapText="1"/>
    </xf>
    <xf numFmtId="164" fontId="5" fillId="0" borderId="50" xfId="0" applyNumberFormat="1" applyFont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0" fontId="9" fillId="0" borderId="45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9" fillId="0" borderId="34" xfId="0" applyFont="1" applyFill="1" applyBorder="1" applyAlignment="1">
      <alignment wrapText="1"/>
    </xf>
    <xf numFmtId="164" fontId="7" fillId="2" borderId="48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2" fontId="6" fillId="2" borderId="49" xfId="0" applyNumberFormat="1" applyFont="1" applyFill="1" applyBorder="1" applyAlignment="1">
      <alignment horizontal="center"/>
    </xf>
    <xf numFmtId="164" fontId="6" fillId="2" borderId="51" xfId="0" applyNumberFormat="1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9" fillId="3" borderId="34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left" wrapText="1"/>
    </xf>
    <xf numFmtId="0" fontId="5" fillId="2" borderId="12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7" xfId="0" applyFont="1" applyBorder="1" applyAlignment="1">
      <alignment horizontal="center" wrapText="1"/>
    </xf>
    <xf numFmtId="0" fontId="9" fillId="2" borderId="39" xfId="0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/>
    </xf>
    <xf numFmtId="0" fontId="5" fillId="3" borderId="40" xfId="1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2" borderId="31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9" fillId="0" borderId="34" xfId="0" applyFont="1" applyBorder="1" applyAlignment="1">
      <alignment horizontal="left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0" borderId="23" xfId="0" applyFont="1" applyBorder="1" applyAlignment="1">
      <alignment horizontal="left" wrapText="1"/>
    </xf>
    <xf numFmtId="0" fontId="13" fillId="0" borderId="50" xfId="0" applyFont="1" applyBorder="1" applyAlignment="1">
      <alignment horizontal="center" wrapText="1"/>
    </xf>
    <xf numFmtId="0" fontId="9" fillId="2" borderId="23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9" fillId="0" borderId="48" xfId="0" applyFont="1" applyFill="1" applyBorder="1" applyAlignment="1">
      <alignment horizont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center" wrapText="1"/>
    </xf>
    <xf numFmtId="0" fontId="9" fillId="2" borderId="51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4" fillId="0" borderId="5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3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6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5" xfId="0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32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31"/>
  <sheetViews>
    <sheetView tabSelected="1" topLeftCell="D1" zoomScale="60" zoomScaleNormal="60" workbookViewId="0">
      <selection activeCell="H19" sqref="H19"/>
    </sheetView>
  </sheetViews>
  <sheetFormatPr defaultRowHeight="15" x14ac:dyDescent="0.25"/>
  <cols>
    <col min="2" max="3" width="16.85546875" customWidth="1"/>
    <col min="4" max="4" width="22.5703125" style="4" customWidth="1"/>
    <col min="5" max="5" width="23.5703125" customWidth="1"/>
    <col min="6" max="6" width="64.42578125" customWidth="1"/>
    <col min="7" max="7" width="15.42578125" customWidth="1"/>
    <col min="8" max="8" width="15.7109375" customWidth="1"/>
    <col min="10" max="10" width="11.28515625" customWidth="1"/>
    <col min="11" max="11" width="15.42578125" customWidth="1"/>
    <col min="12" max="12" width="33.7109375" customWidth="1"/>
    <col min="13" max="13" width="11.28515625" customWidth="1"/>
    <col min="17" max="17" width="9.140625" customWidth="1"/>
    <col min="23" max="23" width="14.140625" customWidth="1"/>
    <col min="24" max="24" width="11.140625" bestFit="1" customWidth="1"/>
  </cols>
  <sheetData>
    <row r="2" spans="2:25" ht="23.25" x14ac:dyDescent="0.35">
      <c r="B2" s="225" t="s">
        <v>1</v>
      </c>
      <c r="C2" s="225"/>
      <c r="D2" s="225"/>
      <c r="E2" s="226"/>
      <c r="F2" s="225" t="s">
        <v>3</v>
      </c>
      <c r="G2" s="225"/>
      <c r="H2" s="227" t="s">
        <v>2</v>
      </c>
      <c r="I2" s="226">
        <v>13</v>
      </c>
      <c r="L2" s="7"/>
      <c r="M2" s="6"/>
      <c r="N2" s="1"/>
      <c r="O2" s="2"/>
    </row>
    <row r="3" spans="2:25" ht="15.75" thickBot="1" x14ac:dyDescent="0.3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2" customFormat="1" ht="21.75" customHeight="1" thickBot="1" x14ac:dyDescent="0.3">
      <c r="B4" s="286" t="s">
        <v>0</v>
      </c>
      <c r="C4" s="231"/>
      <c r="D4" s="283" t="s">
        <v>69</v>
      </c>
      <c r="E4" s="286" t="s">
        <v>33</v>
      </c>
      <c r="F4" s="283" t="s">
        <v>32</v>
      </c>
      <c r="G4" s="283" t="s">
        <v>21</v>
      </c>
      <c r="H4" s="283" t="s">
        <v>31</v>
      </c>
      <c r="I4" s="285" t="s">
        <v>18</v>
      </c>
      <c r="J4" s="291"/>
      <c r="K4" s="292"/>
      <c r="L4" s="284" t="s">
        <v>70</v>
      </c>
      <c r="M4" s="285" t="s">
        <v>19</v>
      </c>
      <c r="N4" s="287"/>
      <c r="O4" s="287"/>
      <c r="P4" s="287"/>
      <c r="Q4" s="288"/>
      <c r="R4" s="285" t="s">
        <v>20</v>
      </c>
      <c r="S4" s="287"/>
      <c r="T4" s="287"/>
      <c r="U4" s="287"/>
      <c r="V4" s="287"/>
      <c r="W4" s="287"/>
      <c r="X4" s="287"/>
      <c r="Y4" s="288"/>
    </row>
    <row r="5" spans="2:25" s="12" customFormat="1" ht="28.5" customHeight="1" thickBot="1" x14ac:dyDescent="0.3">
      <c r="B5" s="289"/>
      <c r="C5" s="232"/>
      <c r="D5" s="289"/>
      <c r="E5" s="289"/>
      <c r="F5" s="289"/>
      <c r="G5" s="289"/>
      <c r="H5" s="289"/>
      <c r="I5" s="235" t="s">
        <v>22</v>
      </c>
      <c r="J5" s="179" t="s">
        <v>23</v>
      </c>
      <c r="K5" s="235" t="s">
        <v>24</v>
      </c>
      <c r="L5" s="290"/>
      <c r="M5" s="147" t="s">
        <v>25</v>
      </c>
      <c r="N5" s="147" t="s">
        <v>53</v>
      </c>
      <c r="O5" s="147" t="s">
        <v>26</v>
      </c>
      <c r="P5" s="178" t="s">
        <v>54</v>
      </c>
      <c r="Q5" s="147" t="s">
        <v>55</v>
      </c>
      <c r="R5" s="147" t="s">
        <v>27</v>
      </c>
      <c r="S5" s="147" t="s">
        <v>28</v>
      </c>
      <c r="T5" s="147" t="s">
        <v>29</v>
      </c>
      <c r="U5" s="147" t="s">
        <v>30</v>
      </c>
      <c r="V5" s="147" t="s">
        <v>56</v>
      </c>
      <c r="W5" s="147" t="s">
        <v>57</v>
      </c>
      <c r="X5" s="147" t="s">
        <v>58</v>
      </c>
      <c r="Y5" s="179" t="s">
        <v>59</v>
      </c>
    </row>
    <row r="6" spans="2:25" s="12" customFormat="1" ht="26.45" customHeight="1" x14ac:dyDescent="0.25">
      <c r="B6" s="243" t="s">
        <v>4</v>
      </c>
      <c r="C6" s="71"/>
      <c r="D6" s="187">
        <v>112</v>
      </c>
      <c r="E6" s="71" t="s">
        <v>6</v>
      </c>
      <c r="F6" s="164" t="s">
        <v>52</v>
      </c>
      <c r="G6" s="71">
        <v>150</v>
      </c>
      <c r="H6" s="142">
        <v>21</v>
      </c>
      <c r="I6" s="134">
        <v>0.06</v>
      </c>
      <c r="J6" s="27">
        <v>0.06</v>
      </c>
      <c r="K6" s="30">
        <v>14.71</v>
      </c>
      <c r="L6" s="200">
        <v>70.5</v>
      </c>
      <c r="M6" s="128">
        <v>0.04</v>
      </c>
      <c r="N6" s="33">
        <v>0.03</v>
      </c>
      <c r="O6" s="25">
        <v>15</v>
      </c>
      <c r="P6" s="25">
        <v>0</v>
      </c>
      <c r="Q6" s="113">
        <v>0</v>
      </c>
      <c r="R6" s="128">
        <v>24</v>
      </c>
      <c r="S6" s="25">
        <v>16.5</v>
      </c>
      <c r="T6" s="25">
        <v>13.5</v>
      </c>
      <c r="U6" s="25">
        <v>3.3</v>
      </c>
      <c r="V6" s="25">
        <v>417</v>
      </c>
      <c r="W6" s="25">
        <v>3.0000000000000001E-3</v>
      </c>
      <c r="X6" s="25">
        <v>5.0000000000000001E-4</v>
      </c>
      <c r="Y6" s="113">
        <v>1.4999999999999999E-2</v>
      </c>
    </row>
    <row r="7" spans="2:25" s="24" customFormat="1" ht="39.75" customHeight="1" x14ac:dyDescent="0.25">
      <c r="B7" s="247"/>
      <c r="C7" s="67"/>
      <c r="D7" s="197">
        <v>69</v>
      </c>
      <c r="E7" s="67" t="s">
        <v>41</v>
      </c>
      <c r="F7" s="90" t="s">
        <v>63</v>
      </c>
      <c r="G7" s="88">
        <v>150</v>
      </c>
      <c r="H7" s="67">
        <v>84.6</v>
      </c>
      <c r="I7" s="13">
        <v>21.15</v>
      </c>
      <c r="J7" s="11">
        <v>15.6</v>
      </c>
      <c r="K7" s="14">
        <v>30</v>
      </c>
      <c r="L7" s="185">
        <v>348.75</v>
      </c>
      <c r="M7" s="121">
        <v>0.06</v>
      </c>
      <c r="N7" s="13">
        <v>0.34</v>
      </c>
      <c r="O7" s="11">
        <v>2.1</v>
      </c>
      <c r="P7" s="11">
        <v>4.4999999999999998E-2</v>
      </c>
      <c r="Q7" s="29">
        <v>0.27</v>
      </c>
      <c r="R7" s="121">
        <v>124.5</v>
      </c>
      <c r="S7" s="11">
        <v>201.13</v>
      </c>
      <c r="T7" s="11">
        <v>23.88</v>
      </c>
      <c r="U7" s="11">
        <v>0.57999999999999996</v>
      </c>
      <c r="V7" s="11">
        <v>131.05000000000001</v>
      </c>
      <c r="W7" s="11">
        <v>9.1400000000000006E-3</v>
      </c>
      <c r="X7" s="11">
        <v>3.1E-2</v>
      </c>
      <c r="Y7" s="29">
        <v>0.03</v>
      </c>
    </row>
    <row r="8" spans="2:25" s="24" customFormat="1" ht="26.45" customHeight="1" x14ac:dyDescent="0.25">
      <c r="B8" s="247"/>
      <c r="C8" s="67"/>
      <c r="D8" s="197">
        <v>116</v>
      </c>
      <c r="E8" s="55" t="s">
        <v>42</v>
      </c>
      <c r="F8" s="65" t="s">
        <v>77</v>
      </c>
      <c r="G8" s="67">
        <v>200</v>
      </c>
      <c r="H8" s="67">
        <v>2.4</v>
      </c>
      <c r="I8" s="13">
        <v>0.2</v>
      </c>
      <c r="J8" s="11">
        <v>0</v>
      </c>
      <c r="K8" s="14">
        <v>14</v>
      </c>
      <c r="L8" s="185">
        <v>56</v>
      </c>
      <c r="M8" s="121">
        <v>6.5</v>
      </c>
      <c r="N8" s="13">
        <v>0.32</v>
      </c>
      <c r="O8" s="11">
        <v>1.08</v>
      </c>
      <c r="P8" s="11">
        <v>0.02</v>
      </c>
      <c r="Q8" s="29">
        <v>0.1</v>
      </c>
      <c r="R8" s="13">
        <v>178.44</v>
      </c>
      <c r="S8" s="11">
        <v>136.9</v>
      </c>
      <c r="T8" s="11">
        <v>25.2</v>
      </c>
      <c r="U8" s="11">
        <v>0.42</v>
      </c>
      <c r="V8" s="11">
        <v>319.2</v>
      </c>
      <c r="W8" s="11">
        <v>1.6E-2</v>
      </c>
      <c r="X8" s="11">
        <v>4.0000000000000001E-3</v>
      </c>
      <c r="Y8" s="29">
        <v>0.04</v>
      </c>
    </row>
    <row r="9" spans="2:25" s="24" customFormat="1" ht="26.45" customHeight="1" x14ac:dyDescent="0.25">
      <c r="B9" s="247"/>
      <c r="C9" s="67"/>
      <c r="D9" s="76">
        <v>121</v>
      </c>
      <c r="E9" s="64" t="s">
        <v>10</v>
      </c>
      <c r="F9" s="149" t="s">
        <v>37</v>
      </c>
      <c r="G9" s="92">
        <v>20</v>
      </c>
      <c r="H9" s="66">
        <v>3.02</v>
      </c>
      <c r="I9" s="13">
        <v>1.44</v>
      </c>
      <c r="J9" s="11">
        <v>0.13</v>
      </c>
      <c r="K9" s="14">
        <v>9.83</v>
      </c>
      <c r="L9" s="185">
        <v>50.44</v>
      </c>
      <c r="M9" s="121">
        <v>0.04</v>
      </c>
      <c r="N9" s="13">
        <v>7.0000000000000001E-3</v>
      </c>
      <c r="O9" s="11">
        <v>0</v>
      </c>
      <c r="P9" s="11">
        <v>0</v>
      </c>
      <c r="Q9" s="14">
        <v>0</v>
      </c>
      <c r="R9" s="121">
        <v>7.5</v>
      </c>
      <c r="S9" s="11">
        <v>24.6</v>
      </c>
      <c r="T9" s="11">
        <v>9.9</v>
      </c>
      <c r="U9" s="11">
        <v>0.45</v>
      </c>
      <c r="V9" s="11">
        <v>18.399999999999999</v>
      </c>
      <c r="W9" s="11">
        <v>0</v>
      </c>
      <c r="X9" s="11">
        <v>0</v>
      </c>
      <c r="Y9" s="29">
        <v>0</v>
      </c>
    </row>
    <row r="10" spans="2:25" s="24" customFormat="1" ht="30" customHeight="1" x14ac:dyDescent="0.25">
      <c r="B10" s="247"/>
      <c r="C10" s="67"/>
      <c r="D10" s="74">
        <v>120</v>
      </c>
      <c r="E10" s="64" t="s">
        <v>11</v>
      </c>
      <c r="F10" s="250" t="s">
        <v>35</v>
      </c>
      <c r="G10" s="66">
        <v>20</v>
      </c>
      <c r="H10" s="66">
        <v>2.1</v>
      </c>
      <c r="I10" s="13">
        <v>1.1399999999999999</v>
      </c>
      <c r="J10" s="11">
        <v>0.22</v>
      </c>
      <c r="K10" s="14">
        <v>7.44</v>
      </c>
      <c r="L10" s="186">
        <v>36.26</v>
      </c>
      <c r="M10" s="138">
        <v>0.02</v>
      </c>
      <c r="N10" s="15">
        <v>2.4E-2</v>
      </c>
      <c r="O10" s="16">
        <v>0.08</v>
      </c>
      <c r="P10" s="16">
        <v>0</v>
      </c>
      <c r="Q10" s="32">
        <v>0</v>
      </c>
      <c r="R10" s="138">
        <v>6.8</v>
      </c>
      <c r="S10" s="16">
        <v>24</v>
      </c>
      <c r="T10" s="16">
        <v>8.1999999999999993</v>
      </c>
      <c r="U10" s="16">
        <v>0.46</v>
      </c>
      <c r="V10" s="16">
        <v>73.5</v>
      </c>
      <c r="W10" s="16">
        <v>2E-3</v>
      </c>
      <c r="X10" s="16">
        <v>2E-3</v>
      </c>
      <c r="Y10" s="32">
        <v>1.2E-2</v>
      </c>
    </row>
    <row r="11" spans="2:25" s="24" customFormat="1" ht="26.45" customHeight="1" x14ac:dyDescent="0.25">
      <c r="B11" s="247"/>
      <c r="C11" s="67"/>
      <c r="D11" s="198"/>
      <c r="E11" s="55"/>
      <c r="F11" s="81" t="s">
        <v>16</v>
      </c>
      <c r="G11" s="136">
        <f>SUM(G6:G10)</f>
        <v>540</v>
      </c>
      <c r="H11" s="150"/>
      <c r="I11" s="15">
        <f t="shared" ref="I11:K11" si="0">SUM(I6:I10)</f>
        <v>23.99</v>
      </c>
      <c r="J11" s="16">
        <f t="shared" si="0"/>
        <v>16.010000000000002</v>
      </c>
      <c r="K11" s="17">
        <f t="shared" si="0"/>
        <v>75.98</v>
      </c>
      <c r="L11" s="212">
        <f>L6+L7+L8+L9+L10</f>
        <v>561.95000000000005</v>
      </c>
      <c r="M11" s="138">
        <f t="shared" ref="M11:Y11" si="1">SUM(M6:M10)</f>
        <v>6.6599999999999993</v>
      </c>
      <c r="N11" s="16">
        <f t="shared" si="1"/>
        <v>0.72099999999999997</v>
      </c>
      <c r="O11" s="16">
        <f t="shared" si="1"/>
        <v>18.259999999999998</v>
      </c>
      <c r="P11" s="16">
        <f t="shared" si="1"/>
        <v>6.5000000000000002E-2</v>
      </c>
      <c r="Q11" s="32">
        <f t="shared" si="1"/>
        <v>0.37</v>
      </c>
      <c r="R11" s="15">
        <f t="shared" si="1"/>
        <v>341.24</v>
      </c>
      <c r="S11" s="16">
        <f t="shared" si="1"/>
        <v>403.13</v>
      </c>
      <c r="T11" s="16">
        <f t="shared" si="1"/>
        <v>80.680000000000007</v>
      </c>
      <c r="U11" s="16">
        <f t="shared" si="1"/>
        <v>5.21</v>
      </c>
      <c r="V11" s="16">
        <f t="shared" si="1"/>
        <v>959.15</v>
      </c>
      <c r="W11" s="16">
        <f t="shared" si="1"/>
        <v>3.014E-2</v>
      </c>
      <c r="X11" s="16">
        <f t="shared" si="1"/>
        <v>3.7500000000000006E-2</v>
      </c>
      <c r="Y11" s="32">
        <f t="shared" si="1"/>
        <v>9.6999999999999989E-2</v>
      </c>
    </row>
    <row r="12" spans="2:25" s="24" customFormat="1" ht="26.45" customHeight="1" thickBot="1" x14ac:dyDescent="0.3">
      <c r="B12" s="247"/>
      <c r="C12" s="72"/>
      <c r="D12" s="135"/>
      <c r="E12" s="103"/>
      <c r="F12" s="82" t="s">
        <v>17</v>
      </c>
      <c r="G12" s="70"/>
      <c r="H12" s="73"/>
      <c r="I12" s="104"/>
      <c r="J12" s="77"/>
      <c r="K12" s="114"/>
      <c r="L12" s="213">
        <f>L11/23.5</f>
        <v>23.912765957446812</v>
      </c>
      <c r="M12" s="123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8"/>
    </row>
    <row r="13" spans="2:25" s="12" customFormat="1" ht="26.45" customHeight="1" x14ac:dyDescent="0.25">
      <c r="B13" s="262" t="s">
        <v>5</v>
      </c>
      <c r="C13" s="79"/>
      <c r="D13" s="240">
        <v>106</v>
      </c>
      <c r="E13" s="79" t="s">
        <v>15</v>
      </c>
      <c r="F13" s="152" t="s">
        <v>62</v>
      </c>
      <c r="G13" s="79">
        <v>60</v>
      </c>
      <c r="H13" s="266">
        <v>13.75</v>
      </c>
      <c r="I13" s="145">
        <v>0.62</v>
      </c>
      <c r="J13" s="34">
        <v>0.11</v>
      </c>
      <c r="K13" s="35">
        <v>2.0699999999999998</v>
      </c>
      <c r="L13" s="221">
        <v>11.73</v>
      </c>
      <c r="M13" s="160">
        <v>0.01</v>
      </c>
      <c r="N13" s="220">
        <v>0.02</v>
      </c>
      <c r="O13" s="155">
        <v>6</v>
      </c>
      <c r="P13" s="155">
        <v>0</v>
      </c>
      <c r="Q13" s="156">
        <v>0</v>
      </c>
      <c r="R13" s="160">
        <v>7.39</v>
      </c>
      <c r="S13" s="155">
        <v>11.65</v>
      </c>
      <c r="T13" s="155">
        <v>10.44</v>
      </c>
      <c r="U13" s="155">
        <v>0.47</v>
      </c>
      <c r="V13" s="155">
        <v>174</v>
      </c>
      <c r="W13" s="155">
        <v>1.1999999999999999E-3</v>
      </c>
      <c r="X13" s="155">
        <v>2.4000000000000001E-4</v>
      </c>
      <c r="Y13" s="156">
        <v>0.01</v>
      </c>
    </row>
    <row r="14" spans="2:25" s="12" customFormat="1" ht="26.45" customHeight="1" x14ac:dyDescent="0.25">
      <c r="B14" s="247"/>
      <c r="C14" s="67"/>
      <c r="D14" s="74">
        <v>142</v>
      </c>
      <c r="E14" s="66" t="s">
        <v>7</v>
      </c>
      <c r="F14" s="258" t="s">
        <v>12</v>
      </c>
      <c r="G14" s="66">
        <v>220</v>
      </c>
      <c r="H14" s="64">
        <v>19.95</v>
      </c>
      <c r="I14" s="121">
        <v>4.45</v>
      </c>
      <c r="J14" s="11">
        <v>6.79</v>
      </c>
      <c r="K14" s="29">
        <v>7.06</v>
      </c>
      <c r="L14" s="93">
        <v>107.15</v>
      </c>
      <c r="M14" s="121">
        <v>7.0000000000000007E-2</v>
      </c>
      <c r="N14" s="13">
        <v>0.08</v>
      </c>
      <c r="O14" s="11">
        <v>24.69</v>
      </c>
      <c r="P14" s="11">
        <v>10</v>
      </c>
      <c r="Q14" s="29">
        <v>8.0000000000000002E-3</v>
      </c>
      <c r="R14" s="121">
        <v>37.4</v>
      </c>
      <c r="S14" s="11">
        <v>73.62</v>
      </c>
      <c r="T14" s="11">
        <v>21.29</v>
      </c>
      <c r="U14" s="11">
        <v>1.07</v>
      </c>
      <c r="V14" s="11">
        <v>329.8</v>
      </c>
      <c r="W14" s="11">
        <v>6.0000000000000001E-3</v>
      </c>
      <c r="X14" s="11">
        <v>0</v>
      </c>
      <c r="Y14" s="29">
        <v>3.2000000000000001E-2</v>
      </c>
    </row>
    <row r="15" spans="2:25" s="24" customFormat="1" ht="35.25" customHeight="1" x14ac:dyDescent="0.25">
      <c r="B15" s="248"/>
      <c r="C15" s="210" t="s">
        <v>48</v>
      </c>
      <c r="D15" s="86">
        <v>281</v>
      </c>
      <c r="E15" s="91" t="s">
        <v>8</v>
      </c>
      <c r="F15" s="219" t="s">
        <v>64</v>
      </c>
      <c r="G15" s="218">
        <v>90</v>
      </c>
      <c r="H15" s="86">
        <v>34.65</v>
      </c>
      <c r="I15" s="143">
        <v>12.04</v>
      </c>
      <c r="J15" s="39">
        <v>8.3000000000000007</v>
      </c>
      <c r="K15" s="40">
        <v>9.7899999999999991</v>
      </c>
      <c r="L15" s="168">
        <v>161.84</v>
      </c>
      <c r="M15" s="143">
        <v>7.0000000000000007E-2</v>
      </c>
      <c r="N15" s="38">
        <v>0.1</v>
      </c>
      <c r="O15" s="39">
        <v>0.84</v>
      </c>
      <c r="P15" s="39">
        <v>36</v>
      </c>
      <c r="Q15" s="40">
        <v>0.26</v>
      </c>
      <c r="R15" s="143">
        <v>84.68</v>
      </c>
      <c r="S15" s="39">
        <v>193.13</v>
      </c>
      <c r="T15" s="39">
        <v>35.659999999999997</v>
      </c>
      <c r="U15" s="39">
        <v>0.81</v>
      </c>
      <c r="V15" s="39">
        <v>250.74</v>
      </c>
      <c r="W15" s="39">
        <v>7.3700000000000002E-2</v>
      </c>
      <c r="X15" s="39">
        <v>1.0800000000000001E-2</v>
      </c>
      <c r="Y15" s="40">
        <v>0.35</v>
      </c>
    </row>
    <row r="16" spans="2:25" s="24" customFormat="1" ht="26.45" customHeight="1" x14ac:dyDescent="0.25">
      <c r="B16" s="248"/>
      <c r="C16" s="210" t="s">
        <v>48</v>
      </c>
      <c r="D16" s="86">
        <v>520</v>
      </c>
      <c r="E16" s="91" t="s">
        <v>43</v>
      </c>
      <c r="F16" s="84" t="s">
        <v>49</v>
      </c>
      <c r="G16" s="91">
        <v>150</v>
      </c>
      <c r="H16" s="86">
        <v>12.85</v>
      </c>
      <c r="I16" s="203">
        <v>3.04</v>
      </c>
      <c r="J16" s="204">
        <v>4.76</v>
      </c>
      <c r="K16" s="205">
        <v>20.010000000000002</v>
      </c>
      <c r="L16" s="206">
        <v>135.04</v>
      </c>
      <c r="M16" s="143">
        <v>0.16</v>
      </c>
      <c r="N16" s="38">
        <v>0.12</v>
      </c>
      <c r="O16" s="39">
        <v>25.74</v>
      </c>
      <c r="P16" s="39">
        <v>33.229999999999997</v>
      </c>
      <c r="Q16" s="40">
        <v>0.1</v>
      </c>
      <c r="R16" s="143">
        <v>40.43</v>
      </c>
      <c r="S16" s="39">
        <v>95.49</v>
      </c>
      <c r="T16" s="39">
        <v>32.590000000000003</v>
      </c>
      <c r="U16" s="39">
        <v>1.19</v>
      </c>
      <c r="V16" s="39">
        <v>701.4</v>
      </c>
      <c r="W16" s="39">
        <v>8.0000000000000002E-3</v>
      </c>
      <c r="X16" s="39">
        <v>2E-3</v>
      </c>
      <c r="Y16" s="40">
        <v>4.2000000000000003E-2</v>
      </c>
    </row>
    <row r="17" spans="2:25" s="12" customFormat="1" ht="33.75" customHeight="1" x14ac:dyDescent="0.25">
      <c r="B17" s="248"/>
      <c r="C17" s="115"/>
      <c r="D17" s="55">
        <v>107</v>
      </c>
      <c r="E17" s="67" t="s">
        <v>13</v>
      </c>
      <c r="F17" s="83" t="s">
        <v>78</v>
      </c>
      <c r="G17" s="116">
        <v>200</v>
      </c>
      <c r="H17" s="55">
        <v>13.9</v>
      </c>
      <c r="I17" s="121">
        <v>0.12</v>
      </c>
      <c r="J17" s="11">
        <v>0</v>
      </c>
      <c r="K17" s="29">
        <v>16.12</v>
      </c>
      <c r="L17" s="126">
        <v>64.900000000000006</v>
      </c>
      <c r="M17" s="121">
        <v>0.02</v>
      </c>
      <c r="N17" s="13">
        <v>0.02</v>
      </c>
      <c r="O17" s="11">
        <v>4</v>
      </c>
      <c r="P17" s="11">
        <v>16</v>
      </c>
      <c r="Q17" s="29">
        <v>0</v>
      </c>
      <c r="R17" s="121">
        <v>16</v>
      </c>
      <c r="S17" s="11">
        <v>18</v>
      </c>
      <c r="T17" s="11">
        <v>10</v>
      </c>
      <c r="U17" s="11">
        <v>0.4</v>
      </c>
      <c r="V17" s="11">
        <v>266</v>
      </c>
      <c r="W17" s="11">
        <v>0</v>
      </c>
      <c r="X17" s="11">
        <v>0</v>
      </c>
      <c r="Y17" s="29">
        <v>0</v>
      </c>
    </row>
    <row r="18" spans="2:25" s="12" customFormat="1" ht="26.45" customHeight="1" x14ac:dyDescent="0.25">
      <c r="B18" s="248"/>
      <c r="C18" s="115"/>
      <c r="D18" s="56">
        <v>119</v>
      </c>
      <c r="E18" s="66" t="s">
        <v>10</v>
      </c>
      <c r="F18" s="250" t="s">
        <v>38</v>
      </c>
      <c r="G18" s="66">
        <v>50</v>
      </c>
      <c r="H18" s="131">
        <v>4.2</v>
      </c>
      <c r="I18" s="121">
        <v>3.8</v>
      </c>
      <c r="J18" s="11">
        <v>0.4</v>
      </c>
      <c r="K18" s="29">
        <v>24.6</v>
      </c>
      <c r="L18" s="126">
        <v>117.5</v>
      </c>
      <c r="M18" s="121">
        <v>0.05</v>
      </c>
      <c r="N18" s="13">
        <v>0.01</v>
      </c>
      <c r="O18" s="11">
        <v>0</v>
      </c>
      <c r="P18" s="11">
        <v>0</v>
      </c>
      <c r="Q18" s="29">
        <v>0</v>
      </c>
      <c r="R18" s="121">
        <v>10</v>
      </c>
      <c r="S18" s="11">
        <v>32.5</v>
      </c>
      <c r="T18" s="11">
        <v>7</v>
      </c>
      <c r="U18" s="11">
        <v>0.55000000000000004</v>
      </c>
      <c r="V18" s="11">
        <v>46.5</v>
      </c>
      <c r="W18" s="11">
        <v>1.6000000000000001E-3</v>
      </c>
      <c r="X18" s="11">
        <v>3.0000000000000001E-3</v>
      </c>
      <c r="Y18" s="31">
        <v>7.25</v>
      </c>
    </row>
    <row r="19" spans="2:25" s="12" customFormat="1" ht="26.45" customHeight="1" x14ac:dyDescent="0.25">
      <c r="B19" s="248"/>
      <c r="C19" s="150"/>
      <c r="D19" s="64">
        <v>120</v>
      </c>
      <c r="E19" s="66" t="s">
        <v>11</v>
      </c>
      <c r="F19" s="250" t="s">
        <v>35</v>
      </c>
      <c r="G19" s="67">
        <v>45</v>
      </c>
      <c r="H19" s="150">
        <v>4.25</v>
      </c>
      <c r="I19" s="15">
        <v>2.97</v>
      </c>
      <c r="J19" s="16">
        <v>0.54</v>
      </c>
      <c r="K19" s="17">
        <v>18.09</v>
      </c>
      <c r="L19" s="95">
        <v>89.1</v>
      </c>
      <c r="M19" s="13">
        <v>0.08</v>
      </c>
      <c r="N19" s="13">
        <v>0.04</v>
      </c>
      <c r="O19" s="11">
        <v>0</v>
      </c>
      <c r="P19" s="11">
        <v>0</v>
      </c>
      <c r="Q19" s="14">
        <v>0</v>
      </c>
      <c r="R19" s="121">
        <v>13.05</v>
      </c>
      <c r="S19" s="11">
        <v>67.5</v>
      </c>
      <c r="T19" s="11">
        <v>21.15</v>
      </c>
      <c r="U19" s="11">
        <v>1.75</v>
      </c>
      <c r="V19" s="11">
        <v>105.75</v>
      </c>
      <c r="W19" s="11">
        <v>1.9000000000000001E-4</v>
      </c>
      <c r="X19" s="11">
        <v>2.5000000000000001E-3</v>
      </c>
      <c r="Y19" s="29">
        <v>0.01</v>
      </c>
    </row>
    <row r="20" spans="2:25" s="12" customFormat="1" ht="26.45" customHeight="1" x14ac:dyDescent="0.25">
      <c r="B20" s="248"/>
      <c r="C20" s="210" t="s">
        <v>48</v>
      </c>
      <c r="D20" s="182"/>
      <c r="E20" s="91"/>
      <c r="F20" s="165" t="s">
        <v>16</v>
      </c>
      <c r="G20" s="141">
        <f>G13+G14+G15+G16+G17+G18+G19</f>
        <v>815</v>
      </c>
      <c r="H20" s="141">
        <f>H13+H14+H15+H16+H17+H18+H19</f>
        <v>103.55</v>
      </c>
      <c r="I20" s="141">
        <f>I13+I14+I15+I16+I17+I18+I19</f>
        <v>27.04</v>
      </c>
      <c r="J20" s="141">
        <f>J13+J14+J15+J16+J17+J18+J19</f>
        <v>20.9</v>
      </c>
      <c r="K20" s="141">
        <f>K13+K14+K15+K16+K17+K18+K19</f>
        <v>97.740000000000009</v>
      </c>
      <c r="L20" s="141">
        <f>L13+L14+L15+L16+L17+L18+L19</f>
        <v>687.26</v>
      </c>
      <c r="M20" s="141">
        <f>M13+M14+M15+M16+M17+M18+M19</f>
        <v>0.46000000000000008</v>
      </c>
      <c r="N20" s="141">
        <f>N13+N14+N15+N16+N17+N18+N19</f>
        <v>0.39</v>
      </c>
      <c r="O20" s="141">
        <f>O13+O14+O15+O16+O17+O18+O19</f>
        <v>61.269999999999996</v>
      </c>
      <c r="P20" s="141">
        <f>P13+P14+P15+P16+P17+P18+P19</f>
        <v>95.22999999999999</v>
      </c>
      <c r="Q20" s="141">
        <f>Q13+Q14+Q15+Q16+Q17+Q18+Q19</f>
        <v>0.36799999999999999</v>
      </c>
      <c r="R20" s="141">
        <f>R13+R14+R15+R16+R17+R18+R19</f>
        <v>208.95000000000002</v>
      </c>
      <c r="S20" s="141">
        <f>S13+S14+S15+S16+S17+S18+S19</f>
        <v>491.89</v>
      </c>
      <c r="T20" s="141">
        <f>T13+T14+T15+T16+T17+T18+T19</f>
        <v>138.13</v>
      </c>
      <c r="U20" s="141">
        <f>U13+U14+U15+U16+U17+U18+U19</f>
        <v>6.24</v>
      </c>
      <c r="V20" s="141">
        <f>V13+V14+V15+V16+V17+V18+V19</f>
        <v>1874.19</v>
      </c>
      <c r="W20" s="141">
        <f>W13+W14+W15+W16+W17+W18+W19</f>
        <v>9.0690000000000007E-2</v>
      </c>
      <c r="X20" s="141">
        <f>X13+X14+X15+X16+X17+X18+X19</f>
        <v>1.8540000000000001E-2</v>
      </c>
      <c r="Y20" s="141">
        <f>Y13+Y14+Y15+Y16+Y17+Y18+Y19</f>
        <v>7.694</v>
      </c>
    </row>
    <row r="21" spans="2:25" x14ac:dyDescent="0.25">
      <c r="B21" s="2"/>
      <c r="C21" s="2"/>
      <c r="D21" s="108"/>
      <c r="E21" s="22"/>
      <c r="F21" s="22"/>
      <c r="G21" s="22"/>
      <c r="H21" s="109"/>
      <c r="I21" s="110"/>
      <c r="J21" s="109"/>
      <c r="K21" s="22"/>
      <c r="L21" s="111"/>
      <c r="M21" s="22"/>
      <c r="N21" s="22"/>
      <c r="O21" s="22"/>
      <c r="P21" s="112"/>
      <c r="Q21" s="112"/>
      <c r="R21" s="112"/>
      <c r="S21" s="112"/>
      <c r="T21" s="112"/>
    </row>
    <row r="22" spans="2:25" ht="18.75" x14ac:dyDescent="0.25">
      <c r="E22" s="9"/>
      <c r="F22" s="20"/>
      <c r="G22" s="21"/>
      <c r="H22" s="9"/>
      <c r="I22" s="9"/>
      <c r="J22" s="9"/>
      <c r="K22" s="9"/>
    </row>
    <row r="23" spans="2:25" ht="18.75" x14ac:dyDescent="0.25">
      <c r="B23" s="251" t="s">
        <v>44</v>
      </c>
      <c r="C23" s="252"/>
      <c r="D23" s="253"/>
      <c r="E23" s="253"/>
      <c r="F23" s="22"/>
      <c r="G23" s="21"/>
      <c r="H23" s="9"/>
      <c r="I23" s="9"/>
      <c r="J23" s="9"/>
      <c r="K23" s="9"/>
    </row>
    <row r="24" spans="2:25" ht="18.75" x14ac:dyDescent="0.25">
      <c r="B24" s="254" t="s">
        <v>45</v>
      </c>
      <c r="C24" s="255"/>
      <c r="D24" s="256"/>
      <c r="E24" s="256"/>
      <c r="F24" s="112"/>
      <c r="G24" s="21"/>
      <c r="H24" s="9"/>
      <c r="I24" s="9"/>
      <c r="J24" s="9"/>
      <c r="K24" s="9"/>
    </row>
    <row r="25" spans="2:25" ht="15.75" x14ac:dyDescent="0.25">
      <c r="B25" s="46"/>
      <c r="C25" s="46"/>
      <c r="D25" s="257"/>
      <c r="E25" s="46"/>
      <c r="F25" s="112"/>
      <c r="G25" s="9"/>
      <c r="H25" s="9"/>
      <c r="I25" s="9"/>
      <c r="J25" s="9"/>
      <c r="K25" s="9"/>
    </row>
    <row r="26" spans="2:25" x14ac:dyDescent="0.25">
      <c r="E26" s="9"/>
      <c r="F26" s="9"/>
      <c r="G26" s="9"/>
      <c r="H26" s="9"/>
      <c r="I26" s="9"/>
      <c r="J26" s="9"/>
      <c r="K26" s="9"/>
    </row>
    <row r="27" spans="2:25" x14ac:dyDescent="0.25">
      <c r="E27" s="9"/>
      <c r="F27" s="9"/>
      <c r="G27" s="9"/>
      <c r="H27" s="9"/>
      <c r="I27" s="9"/>
      <c r="J27" s="9"/>
      <c r="K27" s="9"/>
    </row>
    <row r="28" spans="2:25" x14ac:dyDescent="0.25">
      <c r="E28" s="9"/>
      <c r="F28" s="9"/>
      <c r="G28" s="9"/>
      <c r="H28" s="9"/>
      <c r="I28" s="9"/>
      <c r="J28" s="9"/>
      <c r="K28" s="9"/>
    </row>
    <row r="29" spans="2:25" x14ac:dyDescent="0.25">
      <c r="E29" s="9"/>
      <c r="F29" s="9"/>
      <c r="G29" s="9"/>
      <c r="H29" s="9"/>
      <c r="I29" s="9"/>
      <c r="J29" s="9"/>
      <c r="K29" s="9"/>
    </row>
    <row r="30" spans="2:25" x14ac:dyDescent="0.25">
      <c r="E30" s="9"/>
      <c r="F30" s="9"/>
      <c r="G30" s="9"/>
      <c r="H30" s="9"/>
      <c r="I30" s="9"/>
      <c r="J30" s="9"/>
      <c r="K30" s="9"/>
    </row>
    <row r="31" spans="2:25" x14ac:dyDescent="0.25">
      <c r="E31" s="9"/>
      <c r="F31" s="9"/>
      <c r="G31" s="9"/>
      <c r="H31" s="9"/>
      <c r="I31" s="9"/>
      <c r="J31" s="9"/>
      <c r="K31" s="9"/>
    </row>
  </sheetData>
  <mergeCells count="10">
    <mergeCell ref="M4:Q4"/>
    <mergeCell ref="R4:Y4"/>
    <mergeCell ref="D4:D5"/>
    <mergeCell ref="L4:L5"/>
    <mergeCell ref="B4:B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24"/>
  <sheetViews>
    <sheetView topLeftCell="A4" zoomScale="60" zoomScaleNormal="60" workbookViewId="0">
      <selection activeCell="H20" sqref="H20"/>
    </sheetView>
  </sheetViews>
  <sheetFormatPr defaultRowHeight="15" x14ac:dyDescent="0.25"/>
  <cols>
    <col min="2" max="3" width="16.85546875" customWidth="1"/>
    <col min="4" max="4" width="24.5703125" style="4" customWidth="1"/>
    <col min="5" max="5" width="24.42578125" style="4" customWidth="1"/>
    <col min="6" max="6" width="65.7109375" customWidth="1"/>
    <col min="7" max="8" width="15.42578125" customWidth="1"/>
    <col min="10" max="10" width="11.28515625" customWidth="1"/>
    <col min="11" max="11" width="16.42578125" customWidth="1"/>
    <col min="12" max="12" width="34.28515625" customWidth="1"/>
    <col min="13" max="13" width="18.42578125" customWidth="1"/>
    <col min="17" max="17" width="9.85546875" customWidth="1"/>
    <col min="23" max="23" width="11.85546875" bestFit="1" customWidth="1"/>
    <col min="24" max="24" width="11.140625" bestFit="1" customWidth="1"/>
  </cols>
  <sheetData>
    <row r="2" spans="2:26" ht="23.25" x14ac:dyDescent="0.35">
      <c r="B2" s="225" t="s">
        <v>1</v>
      </c>
      <c r="C2" s="225"/>
      <c r="D2" s="226"/>
      <c r="E2" s="225" t="s">
        <v>3</v>
      </c>
      <c r="F2" s="225"/>
      <c r="G2" s="227" t="s">
        <v>2</v>
      </c>
      <c r="H2" s="226">
        <v>14</v>
      </c>
      <c r="I2" s="5"/>
      <c r="L2" s="7"/>
      <c r="M2" s="6"/>
      <c r="N2" s="1"/>
      <c r="O2" s="2"/>
    </row>
    <row r="3" spans="2:26" ht="15.75" thickBot="1" x14ac:dyDescent="0.3">
      <c r="B3" s="1"/>
      <c r="C3" s="1"/>
      <c r="D3" s="118"/>
      <c r="E3" s="118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6" s="12" customFormat="1" ht="21.75" customHeight="1" thickBot="1" x14ac:dyDescent="0.3">
      <c r="B4" s="286" t="s">
        <v>0</v>
      </c>
      <c r="C4" s="286"/>
      <c r="D4" s="283" t="s">
        <v>69</v>
      </c>
      <c r="E4" s="286" t="s">
        <v>33</v>
      </c>
      <c r="F4" s="283" t="s">
        <v>32</v>
      </c>
      <c r="G4" s="283" t="s">
        <v>21</v>
      </c>
      <c r="H4" s="283" t="s">
        <v>66</v>
      </c>
      <c r="I4" s="285" t="s">
        <v>18</v>
      </c>
      <c r="J4" s="291"/>
      <c r="K4" s="292"/>
      <c r="L4" s="284" t="s">
        <v>70</v>
      </c>
      <c r="M4" s="280" t="s">
        <v>19</v>
      </c>
      <c r="N4" s="281"/>
      <c r="O4" s="294"/>
      <c r="P4" s="294"/>
      <c r="Q4" s="295"/>
      <c r="R4" s="285" t="s">
        <v>20</v>
      </c>
      <c r="S4" s="287"/>
      <c r="T4" s="287"/>
      <c r="U4" s="287"/>
      <c r="V4" s="287"/>
      <c r="W4" s="287"/>
      <c r="X4" s="287"/>
      <c r="Y4" s="288"/>
    </row>
    <row r="5" spans="2:26" s="12" customFormat="1" ht="28.5" customHeight="1" thickBot="1" x14ac:dyDescent="0.3">
      <c r="B5" s="289"/>
      <c r="C5" s="293"/>
      <c r="D5" s="289"/>
      <c r="E5" s="289"/>
      <c r="F5" s="289"/>
      <c r="G5" s="289"/>
      <c r="H5" s="289"/>
      <c r="I5" s="237" t="s">
        <v>22</v>
      </c>
      <c r="J5" s="179" t="s">
        <v>23</v>
      </c>
      <c r="K5" s="237" t="s">
        <v>24</v>
      </c>
      <c r="L5" s="296"/>
      <c r="M5" s="228" t="s">
        <v>25</v>
      </c>
      <c r="N5" s="179" t="s">
        <v>53</v>
      </c>
      <c r="O5" s="229" t="s">
        <v>26</v>
      </c>
      <c r="P5" s="239" t="s">
        <v>54</v>
      </c>
      <c r="Q5" s="230" t="s">
        <v>55</v>
      </c>
      <c r="R5" s="237" t="s">
        <v>27</v>
      </c>
      <c r="S5" s="179" t="s">
        <v>28</v>
      </c>
      <c r="T5" s="236" t="s">
        <v>29</v>
      </c>
      <c r="U5" s="234" t="s">
        <v>30</v>
      </c>
      <c r="V5" s="233" t="s">
        <v>56</v>
      </c>
      <c r="W5" s="233" t="s">
        <v>57</v>
      </c>
      <c r="X5" s="233" t="s">
        <v>58</v>
      </c>
      <c r="Y5" s="238" t="s">
        <v>59</v>
      </c>
    </row>
    <row r="6" spans="2:26" s="12" customFormat="1" ht="46.5" customHeight="1" x14ac:dyDescent="0.25">
      <c r="B6" s="244" t="s">
        <v>4</v>
      </c>
      <c r="C6" s="71"/>
      <c r="D6" s="197">
        <v>1</v>
      </c>
      <c r="E6" s="88" t="s">
        <v>15</v>
      </c>
      <c r="F6" s="152" t="s">
        <v>9</v>
      </c>
      <c r="G6" s="201">
        <v>15</v>
      </c>
      <c r="H6" s="214">
        <v>13.3</v>
      </c>
      <c r="I6" s="145">
        <v>3.66</v>
      </c>
      <c r="J6" s="34">
        <v>3.54</v>
      </c>
      <c r="K6" s="35">
        <v>0</v>
      </c>
      <c r="L6" s="171">
        <v>46.5</v>
      </c>
      <c r="M6" s="169">
        <v>0</v>
      </c>
      <c r="N6" s="151">
        <v>4.4999999999999998E-2</v>
      </c>
      <c r="O6" s="151">
        <v>0.24</v>
      </c>
      <c r="P6" s="151">
        <v>43.2</v>
      </c>
      <c r="Q6" s="170">
        <v>0.14000000000000001</v>
      </c>
      <c r="R6" s="145">
        <v>150</v>
      </c>
      <c r="S6" s="34">
        <v>81.599999999999994</v>
      </c>
      <c r="T6" s="34">
        <v>7.05</v>
      </c>
      <c r="U6" s="34">
        <v>0.09</v>
      </c>
      <c r="V6" s="34">
        <v>13.2</v>
      </c>
      <c r="W6" s="34">
        <v>0</v>
      </c>
      <c r="X6" s="34">
        <v>0</v>
      </c>
      <c r="Y6" s="35">
        <v>0</v>
      </c>
    </row>
    <row r="7" spans="2:26" s="24" customFormat="1" ht="26.45" customHeight="1" x14ac:dyDescent="0.25">
      <c r="B7" s="247"/>
      <c r="C7" s="67"/>
      <c r="D7" s="74">
        <v>269</v>
      </c>
      <c r="E7" s="64" t="s">
        <v>8</v>
      </c>
      <c r="F7" s="149" t="s">
        <v>65</v>
      </c>
      <c r="G7" s="260">
        <v>90</v>
      </c>
      <c r="H7" s="89">
        <v>52.5</v>
      </c>
      <c r="I7" s="121">
        <v>13.94</v>
      </c>
      <c r="J7" s="11">
        <v>16.18</v>
      </c>
      <c r="K7" s="29">
        <v>5.21</v>
      </c>
      <c r="L7" s="127">
        <v>224.21</v>
      </c>
      <c r="M7" s="121">
        <v>6.3E-2</v>
      </c>
      <c r="N7" s="11">
        <v>0.11</v>
      </c>
      <c r="O7" s="11">
        <v>2.2400000000000002</v>
      </c>
      <c r="P7" s="11">
        <v>18.48</v>
      </c>
      <c r="Q7" s="29">
        <v>0</v>
      </c>
      <c r="R7" s="121">
        <v>12.37</v>
      </c>
      <c r="S7" s="11">
        <v>249.72</v>
      </c>
      <c r="T7" s="11">
        <v>16.64</v>
      </c>
      <c r="U7" s="11">
        <v>0.18</v>
      </c>
      <c r="V7" s="11">
        <v>240.39</v>
      </c>
      <c r="W7" s="11">
        <v>3.82E-3</v>
      </c>
      <c r="X7" s="11">
        <v>4.2000000000000002E-4</v>
      </c>
      <c r="Y7" s="32">
        <v>0.1</v>
      </c>
    </row>
    <row r="8" spans="2:26" s="24" customFormat="1" ht="26.45" customHeight="1" x14ac:dyDescent="0.25">
      <c r="B8" s="247"/>
      <c r="C8" s="67"/>
      <c r="D8" s="197">
        <v>516</v>
      </c>
      <c r="E8" s="88" t="s">
        <v>36</v>
      </c>
      <c r="F8" s="174" t="s">
        <v>47</v>
      </c>
      <c r="G8" s="273">
        <v>150</v>
      </c>
      <c r="H8" s="162">
        <v>11.25</v>
      </c>
      <c r="I8" s="125">
        <v>5.22</v>
      </c>
      <c r="J8" s="48">
        <v>5.35</v>
      </c>
      <c r="K8" s="105">
        <v>32.159999999999997</v>
      </c>
      <c r="L8" s="153">
        <v>197.67</v>
      </c>
      <c r="M8" s="125">
        <v>0</v>
      </c>
      <c r="N8" s="48">
        <v>0.2</v>
      </c>
      <c r="O8" s="48">
        <v>2.25</v>
      </c>
      <c r="P8" s="48">
        <v>30</v>
      </c>
      <c r="Q8" s="105">
        <v>0.11</v>
      </c>
      <c r="R8" s="125">
        <v>1.8</v>
      </c>
      <c r="S8" s="48">
        <v>14.87</v>
      </c>
      <c r="T8" s="48">
        <v>0</v>
      </c>
      <c r="U8" s="48">
        <v>0.02</v>
      </c>
      <c r="V8" s="48">
        <v>1.1000000000000001</v>
      </c>
      <c r="W8" s="48">
        <v>0</v>
      </c>
      <c r="X8" s="48">
        <v>0</v>
      </c>
      <c r="Y8" s="105">
        <v>0</v>
      </c>
      <c r="Z8" s="62"/>
    </row>
    <row r="9" spans="2:26" s="24" customFormat="1" ht="39.75" customHeight="1" x14ac:dyDescent="0.25">
      <c r="B9" s="247"/>
      <c r="C9" s="67"/>
      <c r="D9" s="197">
        <v>508</v>
      </c>
      <c r="E9" s="89" t="s">
        <v>13</v>
      </c>
      <c r="F9" s="270" t="s">
        <v>71</v>
      </c>
      <c r="G9" s="271">
        <v>200</v>
      </c>
      <c r="H9" s="97">
        <v>5.65</v>
      </c>
      <c r="I9" s="121">
        <v>0.5</v>
      </c>
      <c r="J9" s="11">
        <v>0</v>
      </c>
      <c r="K9" s="29">
        <v>28</v>
      </c>
      <c r="L9" s="127">
        <v>110</v>
      </c>
      <c r="M9" s="121">
        <v>0.01</v>
      </c>
      <c r="N9" s="11">
        <v>0.02</v>
      </c>
      <c r="O9" s="11">
        <v>0.5</v>
      </c>
      <c r="P9" s="11">
        <v>0</v>
      </c>
      <c r="Q9" s="29">
        <v>0</v>
      </c>
      <c r="R9" s="121">
        <v>28</v>
      </c>
      <c r="S9" s="11">
        <v>19</v>
      </c>
      <c r="T9" s="11">
        <v>7</v>
      </c>
      <c r="U9" s="11">
        <v>1.5</v>
      </c>
      <c r="V9" s="11">
        <v>41.85</v>
      </c>
      <c r="W9" s="11">
        <v>2E-3</v>
      </c>
      <c r="X9" s="11">
        <v>3.0000000000000001E-3</v>
      </c>
      <c r="Y9" s="31">
        <v>0</v>
      </c>
      <c r="Z9" s="62"/>
    </row>
    <row r="10" spans="2:26" s="24" customFormat="1" ht="26.45" customHeight="1" x14ac:dyDescent="0.25">
      <c r="B10" s="241"/>
      <c r="C10" s="107"/>
      <c r="D10" s="198">
        <v>119</v>
      </c>
      <c r="E10" s="88" t="s">
        <v>10</v>
      </c>
      <c r="F10" s="65" t="s">
        <v>14</v>
      </c>
      <c r="G10" s="197">
        <v>25</v>
      </c>
      <c r="H10" s="88">
        <v>1.41</v>
      </c>
      <c r="I10" s="138">
        <v>1.78</v>
      </c>
      <c r="J10" s="16">
        <v>0.18</v>
      </c>
      <c r="K10" s="32">
        <v>11.05</v>
      </c>
      <c r="L10" s="163">
        <v>60</v>
      </c>
      <c r="M10" s="138">
        <v>2.5000000000000001E-2</v>
      </c>
      <c r="N10" s="16">
        <v>8.0000000000000002E-3</v>
      </c>
      <c r="O10" s="16">
        <v>0</v>
      </c>
      <c r="P10" s="16">
        <v>0</v>
      </c>
      <c r="Q10" s="32">
        <v>0</v>
      </c>
      <c r="R10" s="138">
        <v>9.25</v>
      </c>
      <c r="S10" s="16">
        <v>54.5</v>
      </c>
      <c r="T10" s="16">
        <v>16.25</v>
      </c>
      <c r="U10" s="16">
        <v>0.7</v>
      </c>
      <c r="V10" s="16">
        <v>23.25</v>
      </c>
      <c r="W10" s="16">
        <v>8.0000000000000004E-4</v>
      </c>
      <c r="X10" s="16">
        <v>2E-3</v>
      </c>
      <c r="Y10" s="32">
        <v>0</v>
      </c>
      <c r="Z10" s="208"/>
    </row>
    <row r="11" spans="2:26" s="24" customFormat="1" ht="30" customHeight="1" x14ac:dyDescent="0.25">
      <c r="B11" s="247"/>
      <c r="C11" s="67"/>
      <c r="D11" s="197">
        <v>120</v>
      </c>
      <c r="E11" s="88" t="s">
        <v>11</v>
      </c>
      <c r="F11" s="65" t="s">
        <v>35</v>
      </c>
      <c r="G11" s="197">
        <v>20</v>
      </c>
      <c r="H11" s="88">
        <v>2.1</v>
      </c>
      <c r="I11" s="138">
        <v>1.1399999999999999</v>
      </c>
      <c r="J11" s="16">
        <v>0.22</v>
      </c>
      <c r="K11" s="32">
        <v>7.44</v>
      </c>
      <c r="L11" s="163">
        <v>36.26</v>
      </c>
      <c r="M11" s="138">
        <v>0.02</v>
      </c>
      <c r="N11" s="16">
        <v>2.4E-2</v>
      </c>
      <c r="O11" s="16">
        <v>0.08</v>
      </c>
      <c r="P11" s="16">
        <v>0</v>
      </c>
      <c r="Q11" s="32">
        <v>0</v>
      </c>
      <c r="R11" s="138">
        <v>6.8</v>
      </c>
      <c r="S11" s="16">
        <v>24</v>
      </c>
      <c r="T11" s="16">
        <v>8.1999999999999993</v>
      </c>
      <c r="U11" s="16">
        <v>0.46</v>
      </c>
      <c r="V11" s="16">
        <v>73.5</v>
      </c>
      <c r="W11" s="16">
        <v>2E-3</v>
      </c>
      <c r="X11" s="16">
        <v>2E-3</v>
      </c>
      <c r="Y11" s="32">
        <v>1.2E-2</v>
      </c>
      <c r="Z11" s="62"/>
    </row>
    <row r="12" spans="2:26" s="24" customFormat="1" ht="30" customHeight="1" x14ac:dyDescent="0.25">
      <c r="B12" s="247"/>
      <c r="C12" s="67"/>
      <c r="D12" s="129"/>
      <c r="E12" s="272"/>
      <c r="F12" s="81" t="s">
        <v>16</v>
      </c>
      <c r="G12" s="209">
        <f>SUM(G6:G11)</f>
        <v>500</v>
      </c>
      <c r="H12" s="140"/>
      <c r="I12" s="161">
        <f t="shared" ref="I12:Y12" si="0">I6+I7+I8+I9+I10+I11</f>
        <v>26.240000000000002</v>
      </c>
      <c r="J12" s="47">
        <f t="shared" si="0"/>
        <v>25.47</v>
      </c>
      <c r="K12" s="137">
        <f t="shared" si="0"/>
        <v>83.86</v>
      </c>
      <c r="L12" s="166">
        <f>SUM(L6:L11)</f>
        <v>674.64</v>
      </c>
      <c r="M12" s="161">
        <f t="shared" si="0"/>
        <v>0.11800000000000001</v>
      </c>
      <c r="N12" s="47">
        <f t="shared" si="0"/>
        <v>0.40700000000000003</v>
      </c>
      <c r="O12" s="47">
        <f t="shared" si="0"/>
        <v>5.3100000000000005</v>
      </c>
      <c r="P12" s="47">
        <f t="shared" si="0"/>
        <v>91.68</v>
      </c>
      <c r="Q12" s="137">
        <f t="shared" si="0"/>
        <v>0.25</v>
      </c>
      <c r="R12" s="161">
        <f t="shared" si="0"/>
        <v>208.22000000000003</v>
      </c>
      <c r="S12" s="47">
        <f t="shared" si="0"/>
        <v>443.69</v>
      </c>
      <c r="T12" s="47">
        <f t="shared" si="0"/>
        <v>55.14</v>
      </c>
      <c r="U12" s="47">
        <f t="shared" si="0"/>
        <v>2.95</v>
      </c>
      <c r="V12" s="47">
        <f t="shared" si="0"/>
        <v>393.28999999999996</v>
      </c>
      <c r="W12" s="47">
        <f t="shared" si="0"/>
        <v>8.6200000000000009E-3</v>
      </c>
      <c r="X12" s="47">
        <f t="shared" si="0"/>
        <v>7.4200000000000004E-3</v>
      </c>
      <c r="Y12" s="137">
        <f t="shared" si="0"/>
        <v>0.112</v>
      </c>
    </row>
    <row r="13" spans="2:26" s="24" customFormat="1" ht="30" customHeight="1" thickBot="1" x14ac:dyDescent="0.3">
      <c r="B13" s="263"/>
      <c r="C13" s="72"/>
      <c r="D13" s="129"/>
      <c r="E13" s="272"/>
      <c r="F13" s="172" t="s">
        <v>17</v>
      </c>
      <c r="G13" s="209"/>
      <c r="H13" s="140"/>
      <c r="I13" s="102"/>
      <c r="J13" s="36"/>
      <c r="K13" s="60"/>
      <c r="L13" s="175">
        <f>L12/23.5</f>
        <v>28.708085106382978</v>
      </c>
      <c r="M13" s="102"/>
      <c r="N13" s="36"/>
      <c r="O13" s="36"/>
      <c r="P13" s="36"/>
      <c r="Q13" s="60"/>
      <c r="R13" s="102"/>
      <c r="S13" s="36"/>
      <c r="T13" s="36"/>
      <c r="U13" s="36"/>
      <c r="V13" s="36"/>
      <c r="W13" s="36"/>
      <c r="X13" s="36"/>
      <c r="Y13" s="60"/>
    </row>
    <row r="14" spans="2:26" s="12" customFormat="1" ht="43.5" customHeight="1" x14ac:dyDescent="0.25">
      <c r="B14" s="244" t="s">
        <v>5</v>
      </c>
      <c r="C14" s="71"/>
      <c r="D14" s="278">
        <v>112</v>
      </c>
      <c r="E14" s="277" t="s">
        <v>15</v>
      </c>
      <c r="F14" s="148" t="s">
        <v>52</v>
      </c>
      <c r="G14" s="246">
        <v>150</v>
      </c>
      <c r="H14" s="71">
        <v>21</v>
      </c>
      <c r="I14" s="26">
        <v>0.06</v>
      </c>
      <c r="J14" s="27">
        <v>0.06</v>
      </c>
      <c r="K14" s="30">
        <v>14.72</v>
      </c>
      <c r="L14" s="94">
        <v>70.5</v>
      </c>
      <c r="M14" s="134">
        <v>0.02</v>
      </c>
      <c r="N14" s="26">
        <v>0.04</v>
      </c>
      <c r="O14" s="27">
        <v>5</v>
      </c>
      <c r="P14" s="27">
        <v>0</v>
      </c>
      <c r="Q14" s="28">
        <v>0</v>
      </c>
      <c r="R14" s="134">
        <v>19</v>
      </c>
      <c r="S14" s="27">
        <v>16</v>
      </c>
      <c r="T14" s="27">
        <v>12</v>
      </c>
      <c r="U14" s="27">
        <v>2.2999999999999998</v>
      </c>
      <c r="V14" s="27">
        <v>214</v>
      </c>
      <c r="W14" s="27">
        <v>4.0000000000000001E-3</v>
      </c>
      <c r="X14" s="27">
        <v>1E-4</v>
      </c>
      <c r="Y14" s="35">
        <v>0</v>
      </c>
    </row>
    <row r="15" spans="2:26" s="12" customFormat="1" ht="43.5" customHeight="1" x14ac:dyDescent="0.25">
      <c r="B15" s="243"/>
      <c r="C15" s="66"/>
      <c r="D15" s="197">
        <v>147</v>
      </c>
      <c r="E15" s="67" t="s">
        <v>50</v>
      </c>
      <c r="F15" s="83" t="s">
        <v>74</v>
      </c>
      <c r="G15" s="162">
        <v>210</v>
      </c>
      <c r="H15" s="116">
        <v>14.5</v>
      </c>
      <c r="I15" s="106">
        <v>2.16</v>
      </c>
      <c r="J15" s="48">
        <v>2.08</v>
      </c>
      <c r="K15" s="49">
        <v>15.13</v>
      </c>
      <c r="L15" s="159">
        <v>87.9</v>
      </c>
      <c r="M15" s="138">
        <v>7.0000000000000007E-2</v>
      </c>
      <c r="N15" s="15">
        <v>0.06</v>
      </c>
      <c r="O15" s="16">
        <v>5.28</v>
      </c>
      <c r="P15" s="16">
        <v>0</v>
      </c>
      <c r="Q15" s="17">
        <v>0.01</v>
      </c>
      <c r="R15" s="138">
        <v>13.38</v>
      </c>
      <c r="S15" s="16">
        <v>47.09</v>
      </c>
      <c r="T15" s="16">
        <v>16.739999999999998</v>
      </c>
      <c r="U15" s="16">
        <v>0.69</v>
      </c>
      <c r="V15" s="16">
        <v>336.26</v>
      </c>
      <c r="W15" s="16">
        <v>3.8300000000000001E-3</v>
      </c>
      <c r="X15" s="16">
        <v>1.9000000000000001E-4</v>
      </c>
      <c r="Y15" s="32">
        <v>0.04</v>
      </c>
    </row>
    <row r="16" spans="2:26" s="24" customFormat="1" ht="35.25" customHeight="1" x14ac:dyDescent="0.25">
      <c r="B16" s="248"/>
      <c r="C16" s="150"/>
      <c r="D16" s="75">
        <v>285</v>
      </c>
      <c r="E16" s="68" t="s">
        <v>8</v>
      </c>
      <c r="F16" s="173" t="s">
        <v>67</v>
      </c>
      <c r="G16" s="269">
        <v>90</v>
      </c>
      <c r="H16" s="261">
        <v>59.1</v>
      </c>
      <c r="I16" s="45">
        <v>14.42</v>
      </c>
      <c r="J16" s="10">
        <v>13.68</v>
      </c>
      <c r="K16" s="31">
        <v>4.17</v>
      </c>
      <c r="L16" s="56">
        <v>198.05</v>
      </c>
      <c r="M16" s="154">
        <v>0.06</v>
      </c>
      <c r="N16" s="50">
        <v>0.11</v>
      </c>
      <c r="O16" s="51">
        <v>1.0900000000000001</v>
      </c>
      <c r="P16" s="51">
        <v>117</v>
      </c>
      <c r="Q16" s="52">
        <v>0</v>
      </c>
      <c r="R16" s="154">
        <v>20.72</v>
      </c>
      <c r="S16" s="51">
        <v>156.27000000000001</v>
      </c>
      <c r="T16" s="51">
        <v>24.56</v>
      </c>
      <c r="U16" s="51">
        <v>2.23</v>
      </c>
      <c r="V16" s="51">
        <v>296.72000000000003</v>
      </c>
      <c r="W16" s="51">
        <v>6.3400000000000001E-3</v>
      </c>
      <c r="X16" s="51">
        <v>1.4E-3</v>
      </c>
      <c r="Y16" s="53">
        <v>0.05</v>
      </c>
    </row>
    <row r="17" spans="2:25" s="24" customFormat="1" ht="26.45" customHeight="1" x14ac:dyDescent="0.25">
      <c r="B17" s="248"/>
      <c r="C17" s="150"/>
      <c r="D17" s="197">
        <v>511</v>
      </c>
      <c r="E17" s="67" t="s">
        <v>43</v>
      </c>
      <c r="F17" s="65" t="s">
        <v>51</v>
      </c>
      <c r="G17" s="88">
        <v>150</v>
      </c>
      <c r="H17" s="67">
        <v>14.6</v>
      </c>
      <c r="I17" s="15">
        <v>3.7</v>
      </c>
      <c r="J17" s="16">
        <v>5.2</v>
      </c>
      <c r="K17" s="17">
        <v>38.5</v>
      </c>
      <c r="L17" s="139">
        <v>219</v>
      </c>
      <c r="M17" s="138">
        <v>0.02</v>
      </c>
      <c r="N17" s="15">
        <v>0.03</v>
      </c>
      <c r="O17" s="16">
        <v>0</v>
      </c>
      <c r="P17" s="16">
        <v>0.21</v>
      </c>
      <c r="Q17" s="17">
        <v>0.08</v>
      </c>
      <c r="R17" s="138">
        <v>57.73</v>
      </c>
      <c r="S17" s="16">
        <v>92.89</v>
      </c>
      <c r="T17" s="16">
        <v>16.2</v>
      </c>
      <c r="U17" s="16">
        <v>0.76</v>
      </c>
      <c r="V17" s="16">
        <v>0.52</v>
      </c>
      <c r="W17" s="16">
        <v>0</v>
      </c>
      <c r="X17" s="16">
        <v>8.0000000000000002E-3</v>
      </c>
      <c r="Y17" s="32">
        <v>2.7E-2</v>
      </c>
    </row>
    <row r="18" spans="2:25" s="12" customFormat="1" ht="33.75" customHeight="1" x14ac:dyDescent="0.25">
      <c r="B18" s="245"/>
      <c r="C18" s="115"/>
      <c r="D18" s="75">
        <v>101</v>
      </c>
      <c r="E18" s="68" t="s">
        <v>13</v>
      </c>
      <c r="F18" s="173" t="s">
        <v>46</v>
      </c>
      <c r="G18" s="269">
        <v>200</v>
      </c>
      <c r="H18" s="261">
        <v>7.25</v>
      </c>
      <c r="I18" s="13">
        <v>0.8</v>
      </c>
      <c r="J18" s="11">
        <v>0</v>
      </c>
      <c r="K18" s="29">
        <v>24.6</v>
      </c>
      <c r="L18" s="126">
        <v>101.2</v>
      </c>
      <c r="M18" s="121">
        <v>0</v>
      </c>
      <c r="N18" s="13">
        <v>0.04</v>
      </c>
      <c r="O18" s="11">
        <v>140</v>
      </c>
      <c r="P18" s="11">
        <v>0</v>
      </c>
      <c r="Q18" s="29">
        <v>0</v>
      </c>
      <c r="R18" s="121">
        <v>21.6</v>
      </c>
      <c r="S18" s="11">
        <v>6.8</v>
      </c>
      <c r="T18" s="11">
        <v>3.4</v>
      </c>
      <c r="U18" s="11">
        <v>0.66</v>
      </c>
      <c r="V18" s="11">
        <v>8.68</v>
      </c>
      <c r="W18" s="11">
        <v>0</v>
      </c>
      <c r="X18" s="11">
        <v>0</v>
      </c>
      <c r="Y18" s="29">
        <v>0</v>
      </c>
    </row>
    <row r="19" spans="2:25" s="12" customFormat="1" ht="26.45" customHeight="1" x14ac:dyDescent="0.25">
      <c r="B19" s="245"/>
      <c r="C19" s="115"/>
      <c r="D19" s="198">
        <v>119</v>
      </c>
      <c r="E19" s="67" t="s">
        <v>38</v>
      </c>
      <c r="F19" s="65" t="s">
        <v>38</v>
      </c>
      <c r="G19" s="88">
        <v>30</v>
      </c>
      <c r="H19" s="67">
        <v>2.8</v>
      </c>
      <c r="I19" s="15">
        <v>2.13</v>
      </c>
      <c r="J19" s="16">
        <v>0.21</v>
      </c>
      <c r="K19" s="17">
        <v>13.26</v>
      </c>
      <c r="L19" s="167">
        <v>72</v>
      </c>
      <c r="M19" s="138">
        <v>0.03</v>
      </c>
      <c r="N19" s="15">
        <v>0.01</v>
      </c>
      <c r="O19" s="16">
        <v>0</v>
      </c>
      <c r="P19" s="16">
        <v>0</v>
      </c>
      <c r="Q19" s="32">
        <v>0</v>
      </c>
      <c r="R19" s="138">
        <v>11.1</v>
      </c>
      <c r="S19" s="16">
        <v>65.400000000000006</v>
      </c>
      <c r="T19" s="16">
        <v>19.5</v>
      </c>
      <c r="U19" s="16">
        <v>0.84</v>
      </c>
      <c r="V19" s="16">
        <v>27.9</v>
      </c>
      <c r="W19" s="16">
        <v>1E-3</v>
      </c>
      <c r="X19" s="16">
        <v>2E-3</v>
      </c>
      <c r="Y19" s="32">
        <v>0</v>
      </c>
    </row>
    <row r="20" spans="2:25" s="12" customFormat="1" ht="26.45" customHeight="1" x14ac:dyDescent="0.25">
      <c r="B20" s="245"/>
      <c r="C20" s="115"/>
      <c r="D20" s="198">
        <v>120</v>
      </c>
      <c r="E20" s="67" t="s">
        <v>35</v>
      </c>
      <c r="F20" s="65" t="s">
        <v>35</v>
      </c>
      <c r="G20" s="88">
        <v>20</v>
      </c>
      <c r="H20" s="67">
        <v>2.1</v>
      </c>
      <c r="I20" s="15">
        <v>1.1399999999999999</v>
      </c>
      <c r="J20" s="16">
        <v>0.22</v>
      </c>
      <c r="K20" s="17">
        <v>7.44</v>
      </c>
      <c r="L20" s="167">
        <v>36.26</v>
      </c>
      <c r="M20" s="138">
        <v>0.02</v>
      </c>
      <c r="N20" s="15">
        <v>2.4E-2</v>
      </c>
      <c r="O20" s="16">
        <v>0.08</v>
      </c>
      <c r="P20" s="16">
        <v>0</v>
      </c>
      <c r="Q20" s="32">
        <v>0</v>
      </c>
      <c r="R20" s="138">
        <v>6.8</v>
      </c>
      <c r="S20" s="16">
        <v>24</v>
      </c>
      <c r="T20" s="16">
        <v>8.1999999999999993</v>
      </c>
      <c r="U20" s="16">
        <v>0.46</v>
      </c>
      <c r="V20" s="16">
        <v>73.5</v>
      </c>
      <c r="W20" s="16">
        <v>2E-3</v>
      </c>
      <c r="X20" s="16">
        <v>2E-3</v>
      </c>
      <c r="Y20" s="32">
        <v>1.2E-2</v>
      </c>
    </row>
    <row r="21" spans="2:25" s="24" customFormat="1" ht="26.45" customHeight="1" x14ac:dyDescent="0.25">
      <c r="B21" s="248"/>
      <c r="C21" s="150"/>
      <c r="D21" s="129"/>
      <c r="E21" s="72"/>
      <c r="F21" s="81" t="s">
        <v>16</v>
      </c>
      <c r="G21" s="140">
        <f>SUM(G14:G20)</f>
        <v>850</v>
      </c>
      <c r="H21" s="96"/>
      <c r="I21" s="129">
        <f t="shared" ref="I21:Y21" si="1">SUM(I14:I20)</f>
        <v>24.41</v>
      </c>
      <c r="J21" s="72">
        <f t="shared" si="1"/>
        <v>21.45</v>
      </c>
      <c r="K21" s="72">
        <f t="shared" si="1"/>
        <v>117.82000000000001</v>
      </c>
      <c r="L21" s="216">
        <f>SUM(L14:L20)</f>
        <v>784.91000000000008</v>
      </c>
      <c r="M21" s="101">
        <f t="shared" si="1"/>
        <v>0.22</v>
      </c>
      <c r="N21" s="23">
        <f t="shared" si="1"/>
        <v>0.31400000000000006</v>
      </c>
      <c r="O21" s="23">
        <f t="shared" si="1"/>
        <v>151.45000000000002</v>
      </c>
      <c r="P21" s="23">
        <f t="shared" si="1"/>
        <v>117.21</v>
      </c>
      <c r="Q21" s="42">
        <f t="shared" si="1"/>
        <v>0.09</v>
      </c>
      <c r="R21" s="101">
        <f t="shared" si="1"/>
        <v>150.33000000000001</v>
      </c>
      <c r="S21" s="23">
        <f t="shared" si="1"/>
        <v>408.45000000000005</v>
      </c>
      <c r="T21" s="23">
        <f t="shared" si="1"/>
        <v>100.60000000000001</v>
      </c>
      <c r="U21" s="23">
        <f t="shared" si="1"/>
        <v>7.9399999999999995</v>
      </c>
      <c r="V21" s="23">
        <f t="shared" si="1"/>
        <v>957.57999999999993</v>
      </c>
      <c r="W21" s="23">
        <f t="shared" si="1"/>
        <v>1.7169999999999998E-2</v>
      </c>
      <c r="X21" s="23">
        <f t="shared" si="1"/>
        <v>1.3690000000000001E-2</v>
      </c>
      <c r="Y21" s="42">
        <f t="shared" si="1"/>
        <v>0.129</v>
      </c>
    </row>
    <row r="22" spans="2:25" s="24" customFormat="1" ht="26.45" customHeight="1" thickBot="1" x14ac:dyDescent="0.3">
      <c r="B22" s="249"/>
      <c r="C22" s="73"/>
      <c r="D22" s="135"/>
      <c r="E22" s="70"/>
      <c r="F22" s="82" t="s">
        <v>17</v>
      </c>
      <c r="G22" s="98"/>
      <c r="H22" s="70"/>
      <c r="I22" s="80"/>
      <c r="J22" s="36"/>
      <c r="K22" s="63"/>
      <c r="L22" s="215">
        <f>L21/23.5</f>
        <v>33.400425531914898</v>
      </c>
      <c r="M22" s="102"/>
      <c r="N22" s="36"/>
      <c r="O22" s="36"/>
      <c r="P22" s="36"/>
      <c r="Q22" s="60"/>
      <c r="R22" s="102"/>
      <c r="S22" s="36"/>
      <c r="T22" s="36"/>
      <c r="U22" s="36"/>
      <c r="V22" s="36"/>
      <c r="W22" s="36"/>
      <c r="X22" s="36"/>
      <c r="Y22" s="60"/>
    </row>
    <row r="23" spans="2:25" x14ac:dyDescent="0.25">
      <c r="B23" s="8"/>
      <c r="C23" s="8"/>
      <c r="D23" s="117"/>
      <c r="E23" s="117"/>
      <c r="F23" s="22"/>
      <c r="G23" s="22"/>
      <c r="H23" s="22"/>
      <c r="I23" s="110"/>
      <c r="J23" s="109"/>
      <c r="K23" s="22"/>
      <c r="L23" s="111"/>
      <c r="M23" s="22"/>
      <c r="N23" s="22"/>
      <c r="O23" s="22"/>
      <c r="P23" s="112"/>
      <c r="Q23" s="112"/>
      <c r="R23" s="112"/>
      <c r="S23" s="112"/>
      <c r="T23" s="112"/>
    </row>
    <row r="24" spans="2:25" x14ac:dyDescent="0.25">
      <c r="M24" s="180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0"/>
  <sheetViews>
    <sheetView topLeftCell="C4" zoomScale="60" zoomScaleNormal="60" workbookViewId="0">
      <selection activeCell="H19" sqref="H19"/>
    </sheetView>
  </sheetViews>
  <sheetFormatPr defaultRowHeight="15" x14ac:dyDescent="0.25"/>
  <cols>
    <col min="2" max="2" width="16.85546875" customWidth="1"/>
    <col min="3" max="3" width="12.140625" customWidth="1"/>
    <col min="4" max="4" width="21.42578125" style="4" customWidth="1"/>
    <col min="5" max="5" width="22.42578125" style="59" customWidth="1"/>
    <col min="6" max="6" width="78.42578125" customWidth="1"/>
    <col min="7" max="7" width="15.42578125" customWidth="1"/>
    <col min="8" max="8" width="15.7109375" customWidth="1"/>
    <col min="10" max="10" width="11.28515625" customWidth="1"/>
    <col min="11" max="11" width="12.85546875" customWidth="1"/>
    <col min="12" max="12" width="31.85546875" customWidth="1"/>
    <col min="13" max="13" width="18.42578125" customWidth="1"/>
    <col min="17" max="17" width="9.85546875" customWidth="1"/>
    <col min="23" max="23" width="11" customWidth="1"/>
    <col min="24" max="24" width="14.5703125" customWidth="1"/>
  </cols>
  <sheetData>
    <row r="2" spans="2:25" ht="23.25" x14ac:dyDescent="0.35">
      <c r="B2" s="225" t="s">
        <v>1</v>
      </c>
      <c r="C2" s="225"/>
      <c r="D2" s="226"/>
      <c r="E2" s="225" t="s">
        <v>3</v>
      </c>
      <c r="F2" s="225"/>
      <c r="G2" s="227" t="s">
        <v>2</v>
      </c>
      <c r="H2" s="226">
        <v>15</v>
      </c>
      <c r="I2" s="5"/>
      <c r="L2" s="7"/>
      <c r="M2" s="6"/>
      <c r="N2" s="1"/>
      <c r="O2" s="2"/>
    </row>
    <row r="3" spans="2:25" ht="15.75" thickBot="1" x14ac:dyDescent="0.3">
      <c r="B3" s="1"/>
      <c r="C3" s="1"/>
      <c r="D3" s="118"/>
      <c r="E3" s="119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2" customFormat="1" ht="21.75" customHeight="1" thickBot="1" x14ac:dyDescent="0.3">
      <c r="B4" s="286" t="s">
        <v>0</v>
      </c>
      <c r="C4" s="286"/>
      <c r="D4" s="283" t="s">
        <v>69</v>
      </c>
      <c r="E4" s="286" t="s">
        <v>33</v>
      </c>
      <c r="F4" s="283" t="s">
        <v>32</v>
      </c>
      <c r="G4" s="283" t="s">
        <v>21</v>
      </c>
      <c r="H4" s="283" t="s">
        <v>31</v>
      </c>
      <c r="I4" s="285" t="s">
        <v>18</v>
      </c>
      <c r="J4" s="291"/>
      <c r="K4" s="292"/>
      <c r="L4" s="284" t="s">
        <v>70</v>
      </c>
      <c r="M4" s="279" t="s">
        <v>19</v>
      </c>
      <c r="N4" s="281"/>
      <c r="O4" s="294"/>
      <c r="P4" s="294"/>
      <c r="Q4" s="295"/>
      <c r="R4" s="280" t="s">
        <v>20</v>
      </c>
      <c r="S4" s="281"/>
      <c r="T4" s="281"/>
      <c r="U4" s="281"/>
      <c r="V4" s="281"/>
      <c r="W4" s="281"/>
      <c r="X4" s="281"/>
      <c r="Y4" s="282"/>
    </row>
    <row r="5" spans="2:25" s="12" customFormat="1" ht="46.5" thickBot="1" x14ac:dyDescent="0.3">
      <c r="B5" s="289"/>
      <c r="C5" s="293"/>
      <c r="D5" s="289"/>
      <c r="E5" s="289"/>
      <c r="F5" s="289"/>
      <c r="G5" s="289"/>
      <c r="H5" s="289"/>
      <c r="I5" s="228" t="s">
        <v>22</v>
      </c>
      <c r="J5" s="179" t="s">
        <v>23</v>
      </c>
      <c r="K5" s="230" t="s">
        <v>24</v>
      </c>
      <c r="L5" s="290"/>
      <c r="M5" s="184" t="s">
        <v>25</v>
      </c>
      <c r="N5" s="184" t="s">
        <v>53</v>
      </c>
      <c r="O5" s="43" t="s">
        <v>26</v>
      </c>
      <c r="P5" s="224" t="s">
        <v>54</v>
      </c>
      <c r="Q5" s="217" t="s">
        <v>55</v>
      </c>
      <c r="R5" s="147" t="s">
        <v>27</v>
      </c>
      <c r="S5" s="146" t="s">
        <v>28</v>
      </c>
      <c r="T5" s="146" t="s">
        <v>29</v>
      </c>
      <c r="U5" s="195" t="s">
        <v>30</v>
      </c>
      <c r="V5" s="147" t="s">
        <v>56</v>
      </c>
      <c r="W5" s="147" t="s">
        <v>57</v>
      </c>
      <c r="X5" s="147" t="s">
        <v>58</v>
      </c>
      <c r="Y5" s="179" t="s">
        <v>59</v>
      </c>
    </row>
    <row r="6" spans="2:25" s="12" customFormat="1" ht="21.75" customHeight="1" x14ac:dyDescent="0.25">
      <c r="B6" s="267"/>
      <c r="C6" s="268"/>
      <c r="D6" s="278">
        <v>112</v>
      </c>
      <c r="E6" s="277" t="s">
        <v>15</v>
      </c>
      <c r="F6" s="148" t="s">
        <v>73</v>
      </c>
      <c r="G6" s="246">
        <v>100</v>
      </c>
      <c r="H6" s="71">
        <v>14</v>
      </c>
      <c r="I6" s="26">
        <v>0.4</v>
      </c>
      <c r="J6" s="27">
        <v>0.04</v>
      </c>
      <c r="K6" s="30">
        <v>10.3</v>
      </c>
      <c r="L6" s="94">
        <v>47</v>
      </c>
      <c r="M6" s="134">
        <v>0.02</v>
      </c>
      <c r="N6" s="26">
        <v>0.04</v>
      </c>
      <c r="O6" s="27">
        <v>5</v>
      </c>
      <c r="P6" s="27">
        <v>0</v>
      </c>
      <c r="Q6" s="28">
        <v>0</v>
      </c>
      <c r="R6" s="134">
        <v>19</v>
      </c>
      <c r="S6" s="27">
        <v>16</v>
      </c>
      <c r="T6" s="27">
        <v>12</v>
      </c>
      <c r="U6" s="27">
        <v>2.2999999999999998</v>
      </c>
      <c r="V6" s="27">
        <v>214</v>
      </c>
      <c r="W6" s="27">
        <v>4.0000000000000001E-3</v>
      </c>
      <c r="X6" s="27">
        <v>1E-4</v>
      </c>
      <c r="Y6" s="35">
        <v>0</v>
      </c>
    </row>
    <row r="7" spans="2:25" s="12" customFormat="1" ht="26.45" customHeight="1" x14ac:dyDescent="0.25">
      <c r="B7" s="243" t="s">
        <v>4</v>
      </c>
      <c r="C7" s="66"/>
      <c r="D7" s="197">
        <v>197</v>
      </c>
      <c r="E7" s="89" t="s">
        <v>15</v>
      </c>
      <c r="F7" s="149" t="s">
        <v>68</v>
      </c>
      <c r="G7" s="196">
        <v>50</v>
      </c>
      <c r="H7" s="64">
        <v>16.850000000000001</v>
      </c>
      <c r="I7" s="121">
        <v>0.8</v>
      </c>
      <c r="J7" s="11">
        <v>4.43</v>
      </c>
      <c r="K7" s="14">
        <v>9.8699999999999992</v>
      </c>
      <c r="L7" s="139">
        <v>99.54</v>
      </c>
      <c r="M7" s="121">
        <v>2.5000000000000001E-2</v>
      </c>
      <c r="N7" s="11">
        <v>0.05</v>
      </c>
      <c r="O7" s="11">
        <v>1.54</v>
      </c>
      <c r="P7" s="11">
        <v>23.4</v>
      </c>
      <c r="Q7" s="29">
        <v>0.14000000000000001</v>
      </c>
      <c r="R7" s="13">
        <v>121.35</v>
      </c>
      <c r="S7" s="11">
        <v>79.95</v>
      </c>
      <c r="T7" s="11">
        <v>9.44</v>
      </c>
      <c r="U7" s="11">
        <v>0.45</v>
      </c>
      <c r="V7" s="11">
        <v>62.33</v>
      </c>
      <c r="W7" s="11">
        <v>2.5999999999999998E-4</v>
      </c>
      <c r="X7" s="11">
        <v>5.0000000000000002E-5</v>
      </c>
      <c r="Y7" s="29">
        <v>0</v>
      </c>
    </row>
    <row r="8" spans="2:25" s="24" customFormat="1" ht="26.45" customHeight="1" x14ac:dyDescent="0.25">
      <c r="B8" s="247"/>
      <c r="C8" s="67"/>
      <c r="D8" s="75">
        <v>66</v>
      </c>
      <c r="E8" s="87" t="s">
        <v>41</v>
      </c>
      <c r="F8" s="157" t="s">
        <v>39</v>
      </c>
      <c r="G8" s="199">
        <v>150</v>
      </c>
      <c r="H8" s="54">
        <v>39.4</v>
      </c>
      <c r="I8" s="121">
        <v>15.6</v>
      </c>
      <c r="J8" s="11">
        <v>16.350000000000001</v>
      </c>
      <c r="K8" s="14">
        <v>2.7</v>
      </c>
      <c r="L8" s="185">
        <v>220.2</v>
      </c>
      <c r="M8" s="121">
        <v>7.4999999999999997E-2</v>
      </c>
      <c r="N8" s="11">
        <v>0.41</v>
      </c>
      <c r="O8" s="11">
        <v>0.52</v>
      </c>
      <c r="P8" s="11">
        <v>0.33</v>
      </c>
      <c r="Q8" s="29">
        <v>2</v>
      </c>
      <c r="R8" s="13">
        <v>112.35</v>
      </c>
      <c r="S8" s="11">
        <v>250.35</v>
      </c>
      <c r="T8" s="11">
        <v>18.809999999999999</v>
      </c>
      <c r="U8" s="11">
        <v>2.79</v>
      </c>
      <c r="V8" s="11">
        <v>232.65</v>
      </c>
      <c r="W8" s="11">
        <v>2.3E-2</v>
      </c>
      <c r="X8" s="11">
        <v>2.7E-2</v>
      </c>
      <c r="Y8" s="29">
        <v>0.1</v>
      </c>
    </row>
    <row r="9" spans="2:25" s="24" customFormat="1" ht="26.45" customHeight="1" x14ac:dyDescent="0.25">
      <c r="B9" s="247"/>
      <c r="C9" s="67"/>
      <c r="D9" s="197">
        <v>159</v>
      </c>
      <c r="E9" s="89" t="s">
        <v>34</v>
      </c>
      <c r="F9" s="149" t="s">
        <v>60</v>
      </c>
      <c r="G9" s="271">
        <v>200</v>
      </c>
      <c r="H9" s="64">
        <v>19.95</v>
      </c>
      <c r="I9" s="121">
        <v>0.2</v>
      </c>
      <c r="J9" s="11">
        <v>0</v>
      </c>
      <c r="K9" s="14">
        <v>19.8</v>
      </c>
      <c r="L9" s="185">
        <v>80</v>
      </c>
      <c r="M9" s="121">
        <v>0</v>
      </c>
      <c r="N9" s="11">
        <v>0</v>
      </c>
      <c r="O9" s="11">
        <v>9.1999999999999993</v>
      </c>
      <c r="P9" s="11">
        <v>0</v>
      </c>
      <c r="Q9" s="29">
        <v>0</v>
      </c>
      <c r="R9" s="13">
        <v>14.58</v>
      </c>
      <c r="S9" s="11">
        <v>7.12</v>
      </c>
      <c r="T9" s="11">
        <v>4.5999999999999996</v>
      </c>
      <c r="U9" s="11">
        <v>0.86</v>
      </c>
      <c r="V9" s="11">
        <v>13.56</v>
      </c>
      <c r="W9" s="11">
        <v>0</v>
      </c>
      <c r="X9" s="11">
        <v>0</v>
      </c>
      <c r="Y9" s="29">
        <v>0</v>
      </c>
    </row>
    <row r="10" spans="2:25" s="24" customFormat="1" ht="26.45" customHeight="1" x14ac:dyDescent="0.25">
      <c r="B10" s="247"/>
      <c r="C10" s="67"/>
      <c r="D10" s="74">
        <v>120</v>
      </c>
      <c r="E10" s="89" t="s">
        <v>11</v>
      </c>
      <c r="F10" s="250" t="s">
        <v>35</v>
      </c>
      <c r="G10" s="74">
        <v>20</v>
      </c>
      <c r="H10" s="131">
        <v>2.1</v>
      </c>
      <c r="I10" s="121">
        <v>1.1399999999999999</v>
      </c>
      <c r="J10" s="11">
        <v>0.22</v>
      </c>
      <c r="K10" s="14">
        <v>7.44</v>
      </c>
      <c r="L10" s="186">
        <v>36.26</v>
      </c>
      <c r="M10" s="138">
        <v>0.02</v>
      </c>
      <c r="N10" s="16">
        <v>2.4E-2</v>
      </c>
      <c r="O10" s="16">
        <v>0.08</v>
      </c>
      <c r="P10" s="16">
        <v>0</v>
      </c>
      <c r="Q10" s="32">
        <v>0</v>
      </c>
      <c r="R10" s="15">
        <v>6.8</v>
      </c>
      <c r="S10" s="16">
        <v>24</v>
      </c>
      <c r="T10" s="16">
        <v>8.1999999999999993</v>
      </c>
      <c r="U10" s="16">
        <v>0.46</v>
      </c>
      <c r="V10" s="16">
        <v>73.5</v>
      </c>
      <c r="W10" s="16">
        <v>2E-3</v>
      </c>
      <c r="X10" s="16">
        <v>2E-3</v>
      </c>
      <c r="Y10" s="32">
        <v>1.2E-2</v>
      </c>
    </row>
    <row r="11" spans="2:25" s="24" customFormat="1" ht="26.45" customHeight="1" x14ac:dyDescent="0.25">
      <c r="B11" s="247"/>
      <c r="C11" s="67"/>
      <c r="D11" s="197"/>
      <c r="E11" s="88"/>
      <c r="F11" s="81" t="s">
        <v>16</v>
      </c>
      <c r="G11" s="190">
        <f>SUM(G6:G10)</f>
        <v>520</v>
      </c>
      <c r="H11" s="189"/>
      <c r="I11" s="192">
        <f>SUM(I6:I10)</f>
        <v>18.14</v>
      </c>
      <c r="J11" s="191">
        <f t="shared" ref="J11:Y11" si="0">SUM(J6:J10)</f>
        <v>21.04</v>
      </c>
      <c r="K11" s="194">
        <f t="shared" si="0"/>
        <v>50.11</v>
      </c>
      <c r="L11" s="212">
        <f>L6+L7+L8+L9+L10</f>
        <v>483</v>
      </c>
      <c r="M11" s="192">
        <f t="shared" si="0"/>
        <v>0.13999999999999999</v>
      </c>
      <c r="N11" s="191">
        <f t="shared" si="0"/>
        <v>0.52400000000000002</v>
      </c>
      <c r="O11" s="191">
        <f t="shared" si="0"/>
        <v>16.339999999999996</v>
      </c>
      <c r="P11" s="191">
        <f t="shared" si="0"/>
        <v>23.729999999999997</v>
      </c>
      <c r="Q11" s="193">
        <f t="shared" si="0"/>
        <v>2.14</v>
      </c>
      <c r="R11" s="223">
        <f t="shared" si="0"/>
        <v>274.08</v>
      </c>
      <c r="S11" s="191">
        <f t="shared" si="0"/>
        <v>377.42</v>
      </c>
      <c r="T11" s="191">
        <f t="shared" si="0"/>
        <v>53.05</v>
      </c>
      <c r="U11" s="191">
        <f t="shared" si="0"/>
        <v>6.86</v>
      </c>
      <c r="V11" s="191">
        <f t="shared" si="0"/>
        <v>596.04</v>
      </c>
      <c r="W11" s="191">
        <f t="shared" si="0"/>
        <v>2.9260000000000001E-2</v>
      </c>
      <c r="X11" s="191">
        <f t="shared" si="0"/>
        <v>2.9150000000000002E-2</v>
      </c>
      <c r="Y11" s="193">
        <f t="shared" si="0"/>
        <v>0.112</v>
      </c>
    </row>
    <row r="12" spans="2:25" s="24" customFormat="1" ht="26.45" customHeight="1" thickBot="1" x14ac:dyDescent="0.3">
      <c r="B12" s="263"/>
      <c r="C12" s="72"/>
      <c r="D12" s="135"/>
      <c r="E12" s="98"/>
      <c r="F12" s="82" t="s">
        <v>17</v>
      </c>
      <c r="G12" s="135"/>
      <c r="H12" s="130"/>
      <c r="I12" s="132"/>
      <c r="J12" s="133"/>
      <c r="K12" s="176"/>
      <c r="L12" s="213">
        <f>L11/23.5</f>
        <v>20.553191489361701</v>
      </c>
      <c r="M12" s="132"/>
      <c r="N12" s="133"/>
      <c r="O12" s="133"/>
      <c r="P12" s="133"/>
      <c r="Q12" s="177"/>
      <c r="R12" s="181"/>
      <c r="S12" s="133"/>
      <c r="T12" s="133"/>
      <c r="U12" s="133"/>
      <c r="V12" s="133"/>
      <c r="W12" s="133"/>
      <c r="X12" s="133"/>
      <c r="Y12" s="177"/>
    </row>
    <row r="13" spans="2:25" s="12" customFormat="1" ht="26.45" customHeight="1" x14ac:dyDescent="0.25">
      <c r="B13" s="274" t="s">
        <v>5</v>
      </c>
      <c r="C13" s="79"/>
      <c r="D13" s="187">
        <v>613</v>
      </c>
      <c r="E13" s="71" t="s">
        <v>6</v>
      </c>
      <c r="F13" s="264" t="s">
        <v>40</v>
      </c>
      <c r="G13" s="265">
        <v>60</v>
      </c>
      <c r="H13" s="188">
        <v>5.45</v>
      </c>
      <c r="I13" s="145">
        <v>0.7</v>
      </c>
      <c r="J13" s="34">
        <v>5.33</v>
      </c>
      <c r="K13" s="35">
        <v>5.9</v>
      </c>
      <c r="L13" s="221">
        <v>74.37</v>
      </c>
      <c r="M13" s="145">
        <v>0.03</v>
      </c>
      <c r="N13" s="34">
        <v>0.02</v>
      </c>
      <c r="O13" s="34">
        <v>3.3</v>
      </c>
      <c r="P13" s="34">
        <v>0</v>
      </c>
      <c r="Q13" s="158">
        <v>0</v>
      </c>
      <c r="R13" s="145">
        <v>16.28</v>
      </c>
      <c r="S13" s="34">
        <v>15.35</v>
      </c>
      <c r="T13" s="34">
        <v>19.5</v>
      </c>
      <c r="U13" s="34">
        <v>0.41</v>
      </c>
      <c r="V13" s="34">
        <v>199.1</v>
      </c>
      <c r="W13" s="34">
        <v>2E-3</v>
      </c>
      <c r="X13" s="34">
        <v>0</v>
      </c>
      <c r="Y13" s="35">
        <v>0.04</v>
      </c>
    </row>
    <row r="14" spans="2:25" s="12" customFormat="1" ht="26.45" customHeight="1" x14ac:dyDescent="0.25">
      <c r="B14" s="207"/>
      <c r="C14" s="66"/>
      <c r="D14" s="88">
        <v>144</v>
      </c>
      <c r="E14" s="87" t="s">
        <v>7</v>
      </c>
      <c r="F14" s="211" t="s">
        <v>75</v>
      </c>
      <c r="G14" s="259">
        <v>210</v>
      </c>
      <c r="H14" s="87">
        <v>17.2</v>
      </c>
      <c r="I14" s="122">
        <v>7.9</v>
      </c>
      <c r="J14" s="10">
        <v>7.04</v>
      </c>
      <c r="K14" s="19">
        <v>7.21</v>
      </c>
      <c r="L14" s="69">
        <v>164.02</v>
      </c>
      <c r="M14" s="106">
        <v>0.22</v>
      </c>
      <c r="N14" s="106">
        <v>0.1</v>
      </c>
      <c r="O14" s="48">
        <v>11.35</v>
      </c>
      <c r="P14" s="48">
        <v>0</v>
      </c>
      <c r="Q14" s="105">
        <v>0</v>
      </c>
      <c r="R14" s="125">
        <v>25.9</v>
      </c>
      <c r="S14" s="48">
        <v>105.49</v>
      </c>
      <c r="T14" s="48">
        <v>33.78</v>
      </c>
      <c r="U14" s="48">
        <v>2.14</v>
      </c>
      <c r="V14" s="48">
        <v>499.2</v>
      </c>
      <c r="W14" s="48">
        <v>4.0000000000000001E-3</v>
      </c>
      <c r="X14" s="48">
        <v>2E-3</v>
      </c>
      <c r="Y14" s="105">
        <v>0.02</v>
      </c>
    </row>
    <row r="15" spans="2:25" s="24" customFormat="1" ht="26.45" customHeight="1" x14ac:dyDescent="0.25">
      <c r="B15" s="202"/>
      <c r="C15" s="85" t="s">
        <v>48</v>
      </c>
      <c r="D15" s="86">
        <v>194</v>
      </c>
      <c r="E15" s="91" t="s">
        <v>8</v>
      </c>
      <c r="F15" s="222" t="s">
        <v>76</v>
      </c>
      <c r="G15" s="218">
        <v>90</v>
      </c>
      <c r="H15" s="86">
        <v>53.95</v>
      </c>
      <c r="I15" s="124">
        <v>16.7</v>
      </c>
      <c r="J15" s="37">
        <v>13.8</v>
      </c>
      <c r="K15" s="44">
        <v>10.7</v>
      </c>
      <c r="L15" s="144">
        <v>233.8</v>
      </c>
      <c r="M15" s="143">
        <v>0.02</v>
      </c>
      <c r="N15" s="39">
        <v>0.08</v>
      </c>
      <c r="O15" s="39">
        <v>2.7</v>
      </c>
      <c r="P15" s="39">
        <v>1.8</v>
      </c>
      <c r="Q15" s="58">
        <v>2.7E-2</v>
      </c>
      <c r="R15" s="143">
        <v>30.51</v>
      </c>
      <c r="S15" s="39">
        <v>14.58</v>
      </c>
      <c r="T15" s="39">
        <v>22.98</v>
      </c>
      <c r="U15" s="39">
        <v>0.38</v>
      </c>
      <c r="V15" s="39">
        <v>98.28</v>
      </c>
      <c r="W15" s="39">
        <v>3.5999999999999999E-3</v>
      </c>
      <c r="X15" s="39">
        <v>6.0000000000000001E-3</v>
      </c>
      <c r="Y15" s="40">
        <v>0</v>
      </c>
    </row>
    <row r="16" spans="2:25" s="24" customFormat="1" ht="35.25" customHeight="1" x14ac:dyDescent="0.25">
      <c r="B16" s="202"/>
      <c r="C16" s="150"/>
      <c r="D16" s="197">
        <v>52</v>
      </c>
      <c r="E16" s="67" t="s">
        <v>43</v>
      </c>
      <c r="F16" s="90" t="s">
        <v>61</v>
      </c>
      <c r="G16" s="67">
        <v>150</v>
      </c>
      <c r="H16" s="55">
        <v>9.5</v>
      </c>
      <c r="I16" s="125">
        <v>3.15</v>
      </c>
      <c r="J16" s="48">
        <v>4.5</v>
      </c>
      <c r="K16" s="105">
        <v>17.55</v>
      </c>
      <c r="L16" s="153">
        <v>122.85</v>
      </c>
      <c r="M16" s="121">
        <v>0.16</v>
      </c>
      <c r="N16" s="11">
        <v>0.11</v>
      </c>
      <c r="O16" s="11">
        <v>25.3</v>
      </c>
      <c r="P16" s="11">
        <v>0</v>
      </c>
      <c r="Q16" s="14">
        <v>0.03</v>
      </c>
      <c r="R16" s="121">
        <v>16.260000000000002</v>
      </c>
      <c r="S16" s="11">
        <v>94.6</v>
      </c>
      <c r="T16" s="11">
        <v>35.32</v>
      </c>
      <c r="U16" s="11">
        <v>15.9</v>
      </c>
      <c r="V16" s="11">
        <v>807.75</v>
      </c>
      <c r="W16" s="11">
        <v>8.0000000000000002E-3</v>
      </c>
      <c r="X16" s="11">
        <v>1E-3</v>
      </c>
      <c r="Y16" s="29">
        <v>4.4999999999999998E-2</v>
      </c>
    </row>
    <row r="17" spans="2:25" s="12" customFormat="1" ht="39" customHeight="1" x14ac:dyDescent="0.25">
      <c r="B17" s="275"/>
      <c r="C17" s="115"/>
      <c r="D17" s="74">
        <v>117</v>
      </c>
      <c r="E17" s="64" t="s">
        <v>34</v>
      </c>
      <c r="F17" s="149" t="s">
        <v>72</v>
      </c>
      <c r="G17" s="276">
        <v>200</v>
      </c>
      <c r="H17" s="89">
        <v>4.75</v>
      </c>
      <c r="I17" s="121">
        <v>0.08</v>
      </c>
      <c r="J17" s="11">
        <v>1.6E-2</v>
      </c>
      <c r="K17" s="29">
        <v>22.06</v>
      </c>
      <c r="L17" s="126">
        <v>88.7</v>
      </c>
      <c r="M17" s="121">
        <v>0</v>
      </c>
      <c r="N17" s="11">
        <v>0</v>
      </c>
      <c r="O17" s="11">
        <v>4</v>
      </c>
      <c r="P17" s="11">
        <v>0</v>
      </c>
      <c r="Q17" s="14">
        <v>0</v>
      </c>
      <c r="R17" s="121">
        <v>2.1</v>
      </c>
      <c r="S17" s="11">
        <v>27.2</v>
      </c>
      <c r="T17" s="11">
        <v>1.38</v>
      </c>
      <c r="U17" s="11">
        <v>0.16</v>
      </c>
      <c r="V17" s="11">
        <v>0.68</v>
      </c>
      <c r="W17" s="11">
        <v>0</v>
      </c>
      <c r="X17" s="11">
        <v>0</v>
      </c>
      <c r="Y17" s="29">
        <v>0</v>
      </c>
    </row>
    <row r="18" spans="2:25" s="12" customFormat="1" ht="26.45" customHeight="1" x14ac:dyDescent="0.25">
      <c r="B18" s="275"/>
      <c r="C18" s="115"/>
      <c r="D18" s="198">
        <v>119</v>
      </c>
      <c r="E18" s="64" t="s">
        <v>10</v>
      </c>
      <c r="F18" s="250" t="s">
        <v>38</v>
      </c>
      <c r="G18" s="66">
        <v>45</v>
      </c>
      <c r="H18" s="131">
        <v>4.2</v>
      </c>
      <c r="I18" s="121">
        <v>3.19</v>
      </c>
      <c r="J18" s="11">
        <v>0.31</v>
      </c>
      <c r="K18" s="29">
        <v>19.89</v>
      </c>
      <c r="L18" s="99">
        <v>108</v>
      </c>
      <c r="M18" s="13">
        <v>0.05</v>
      </c>
      <c r="N18" s="13">
        <v>0.02</v>
      </c>
      <c r="O18" s="11">
        <v>0</v>
      </c>
      <c r="P18" s="11">
        <v>0</v>
      </c>
      <c r="Q18" s="14">
        <v>0</v>
      </c>
      <c r="R18" s="121">
        <v>16.649999999999999</v>
      </c>
      <c r="S18" s="11">
        <v>98.1</v>
      </c>
      <c r="T18" s="11">
        <v>29.25</v>
      </c>
      <c r="U18" s="11">
        <v>1.26</v>
      </c>
      <c r="V18" s="11">
        <v>41.85</v>
      </c>
      <c r="W18" s="11">
        <v>2E-3</v>
      </c>
      <c r="X18" s="11">
        <v>3.0000000000000001E-3</v>
      </c>
      <c r="Y18" s="31">
        <v>0</v>
      </c>
    </row>
    <row r="19" spans="2:25" s="12" customFormat="1" ht="26.45" customHeight="1" x14ac:dyDescent="0.25">
      <c r="B19" s="275"/>
      <c r="C19" s="115"/>
      <c r="D19" s="197">
        <v>120</v>
      </c>
      <c r="E19" s="64" t="s">
        <v>11</v>
      </c>
      <c r="F19" s="250" t="s">
        <v>35</v>
      </c>
      <c r="G19" s="66">
        <v>30</v>
      </c>
      <c r="H19" s="131">
        <v>1.9</v>
      </c>
      <c r="I19" s="121">
        <v>1.71</v>
      </c>
      <c r="J19" s="11">
        <v>0.33</v>
      </c>
      <c r="K19" s="29">
        <v>11.16</v>
      </c>
      <c r="L19" s="99">
        <v>54.39</v>
      </c>
      <c r="M19" s="13">
        <v>0.02</v>
      </c>
      <c r="N19" s="13">
        <v>0.03</v>
      </c>
      <c r="O19" s="11">
        <v>0.1</v>
      </c>
      <c r="P19" s="11">
        <v>0</v>
      </c>
      <c r="Q19" s="14">
        <v>0</v>
      </c>
      <c r="R19" s="121">
        <v>8.5</v>
      </c>
      <c r="S19" s="11">
        <v>30</v>
      </c>
      <c r="T19" s="11">
        <v>10.25</v>
      </c>
      <c r="U19" s="11">
        <v>0.56999999999999995</v>
      </c>
      <c r="V19" s="11">
        <v>91.87</v>
      </c>
      <c r="W19" s="11">
        <v>2.5000000000000001E-3</v>
      </c>
      <c r="X19" s="11">
        <v>2.5000000000000001E-3</v>
      </c>
      <c r="Y19" s="29">
        <v>0.02</v>
      </c>
    </row>
    <row r="20" spans="2:25" s="24" customFormat="1" ht="26.45" customHeight="1" x14ac:dyDescent="0.25">
      <c r="B20" s="202"/>
      <c r="C20" s="61" t="s">
        <v>48</v>
      </c>
      <c r="D20" s="242"/>
      <c r="E20" s="86"/>
      <c r="F20" s="165" t="s">
        <v>16</v>
      </c>
      <c r="G20" s="120">
        <f>G13+G14+G15+G16+G17+G18+G19</f>
        <v>785</v>
      </c>
      <c r="H20" s="183"/>
      <c r="I20" s="100">
        <f>I13+I14+I15+I16+I17+I18+I19</f>
        <v>33.429999999999993</v>
      </c>
      <c r="J20" s="18">
        <f>J13+J14+J15+J16+J17+J18+J19</f>
        <v>31.325999999999997</v>
      </c>
      <c r="K20" s="41">
        <f>K13+K14+K15+K16+K17+K18+K19</f>
        <v>94.47</v>
      </c>
      <c r="L20" s="182">
        <f>L13+L14+L15+L16+L17+L18+L19</f>
        <v>846.13000000000011</v>
      </c>
      <c r="M20" s="100">
        <f>M13+M14+M15+M16+M17+M18+M19</f>
        <v>0.5</v>
      </c>
      <c r="N20" s="18">
        <f>N13+N14+N15+N16+N17+N18+N19</f>
        <v>0.36</v>
      </c>
      <c r="O20" s="18">
        <f>O13+O14+O15+O16+O17+O18+O19</f>
        <v>46.75</v>
      </c>
      <c r="P20" s="18">
        <f>P13+P14+P15+P16+P17+P18+P19</f>
        <v>1.8</v>
      </c>
      <c r="Q20" s="57">
        <f>Q13+Q14+Q15+Q16+Q17+Q18+Q19</f>
        <v>5.6999999999999995E-2</v>
      </c>
      <c r="R20" s="100">
        <f>R13+R14+R15+R16+R17+R18+R19</f>
        <v>116.19999999999999</v>
      </c>
      <c r="S20" s="18">
        <f>S13+S14+S15+S16+S17+S18+S19</f>
        <v>385.31999999999994</v>
      </c>
      <c r="T20" s="18">
        <f>T13+T14+T15+T16+T17+T18+T19</f>
        <v>152.46</v>
      </c>
      <c r="U20" s="18">
        <f>U13+U14+U15+U16+U17+U18+U19</f>
        <v>20.820000000000004</v>
      </c>
      <c r="V20" s="18">
        <f>V13+V14+V15+V16+V17+V18+V19</f>
        <v>1738.73</v>
      </c>
      <c r="W20" s="18">
        <f>W13+W14+W15+W16+W17+W18+W19</f>
        <v>2.2099999999999998E-2</v>
      </c>
      <c r="X20" s="18">
        <f>X13+X14+X15+X16+X17+X18+X19</f>
        <v>1.4500000000000001E-2</v>
      </c>
      <c r="Y20" s="41">
        <f>Y13+Y14+Y15+Y16+Y17+Y18+Y19</f>
        <v>0.125</v>
      </c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21.09.22</vt:lpstr>
      <vt:lpstr>22.09.22</vt:lpstr>
      <vt:lpstr>23.09.22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2022-09-23T02:05:21Z</dcterms:modified>
</cp:coreProperties>
</file>