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95" yWindow="4740" windowWidth="19440" windowHeight="8100" tabRatio="994" activeTab="1"/>
  </bookViews>
  <sheets>
    <sheet name="28.09.22" sheetId="30" r:id="rId1"/>
    <sheet name="29.09.22" sheetId="31" r:id="rId2"/>
  </sheets>
  <definedNames>
    <definedName name="_xlnm.Print_Area" localSheetId="0">'28.09.22'!$B$2:$T$20</definedName>
  </definedNames>
  <calcPr calcId="145621" refMode="R1C1"/>
</workbook>
</file>

<file path=xl/calcChain.xml><?xml version="1.0" encoding="utf-8"?>
<calcChain xmlns="http://schemas.openxmlformats.org/spreadsheetml/2006/main">
  <c r="L21" i="31" l="1"/>
  <c r="L18" i="30" l="1"/>
  <c r="H18" i="30"/>
  <c r="I18" i="30"/>
  <c r="J18" i="30"/>
  <c r="K18" i="30"/>
  <c r="M18" i="30"/>
  <c r="N18" i="30"/>
  <c r="O18" i="30"/>
  <c r="P18" i="30"/>
  <c r="Q18" i="30"/>
  <c r="R18" i="30"/>
  <c r="S18" i="30"/>
  <c r="T18" i="30"/>
  <c r="U18" i="30"/>
  <c r="V18" i="30"/>
  <c r="W18" i="30"/>
  <c r="X18" i="30"/>
  <c r="G18" i="30"/>
  <c r="L22" i="31" l="1"/>
  <c r="L12" i="31"/>
  <c r="L13" i="31" s="1"/>
  <c r="G12" i="31"/>
  <c r="I12" i="31" l="1"/>
  <c r="J12" i="31"/>
  <c r="K12" i="31"/>
  <c r="M12" i="31"/>
  <c r="N12" i="31"/>
  <c r="O12" i="31"/>
  <c r="P12" i="31"/>
  <c r="Q12" i="31"/>
  <c r="R12" i="31"/>
  <c r="S12" i="31"/>
  <c r="T12" i="31"/>
  <c r="U12" i="31"/>
  <c r="V12" i="31"/>
  <c r="W12" i="31"/>
  <c r="X12" i="31"/>
  <c r="Y12" i="31"/>
  <c r="Y21" i="31" l="1"/>
  <c r="X21" i="31"/>
  <c r="W21" i="31"/>
  <c r="V21" i="31"/>
  <c r="U21" i="31"/>
  <c r="T21" i="31"/>
  <c r="S21" i="31"/>
  <c r="R21" i="31"/>
  <c r="Q21" i="31"/>
  <c r="P21" i="31"/>
  <c r="O21" i="31"/>
  <c r="N21" i="31"/>
  <c r="M21" i="31"/>
  <c r="I21" i="31" l="1"/>
  <c r="J21" i="31"/>
  <c r="K21" i="31"/>
</calcChain>
</file>

<file path=xl/sharedStrings.xml><?xml version="1.0" encoding="utf-8"?>
<sst xmlns="http://schemas.openxmlformats.org/spreadsheetml/2006/main" count="127" uniqueCount="66">
  <si>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</si>
  <si>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</si>
  <si>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</si>
  <si>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</si>
  <si>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</si>
  <si>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</si>
  <si>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</si>
  <si>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</si>
  <si>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</si>
  <si>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</si>
  <si>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</si>
  <si>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</si>
  <si>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</si>
  <si>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</si>
  <si>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</si>
  <si>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</si>
  <si>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</si>
  <si>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</si>
  <si>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</si>
  <si>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</si>
  <si>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</si>
  <si>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</si>
  <si>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</si>
  <si>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</si>
  <si>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</si>
  <si>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</si>
  <si>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</si>
  <si>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</si>
  <si>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</si>
  <si>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</si>
  <si>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</si>
  <si>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</si>
  <si>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</si>
  <si>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</si>
  <si>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Хлеб ржаной</t>
  </si>
  <si>
    <t xml:space="preserve"> гарнир</t>
  </si>
  <si>
    <t>Батон пшеничный</t>
  </si>
  <si>
    <t>Хлеб пшеничный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</si>
  <si>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</si>
  <si>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</si>
  <si>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</si>
  <si>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Макароны отварные с маслом</t>
  </si>
  <si>
    <t>п/к*</t>
  </si>
  <si>
    <t xml:space="preserve">Картофельное пюре с маслом </t>
  </si>
  <si>
    <t>Доля суточной потребности в энерги, %</t>
  </si>
  <si>
    <t>B2</t>
  </si>
  <si>
    <t>A, рэт. экв</t>
  </si>
  <si>
    <t>D, мкг</t>
  </si>
  <si>
    <t>K</t>
  </si>
  <si>
    <t>I</t>
  </si>
  <si>
    <t>Se</t>
  </si>
  <si>
    <t>F</t>
  </si>
  <si>
    <t xml:space="preserve">Картофель запеченный </t>
  </si>
  <si>
    <t>Огурцы порционные</t>
  </si>
  <si>
    <t>Фрикадельки куриные с красным соусом</t>
  </si>
  <si>
    <t>Запеканка из рыбы</t>
  </si>
  <si>
    <t>Мясо тушеное(говядина)</t>
  </si>
  <si>
    <t xml:space="preserve">№ рецептуры </t>
  </si>
  <si>
    <t>Энергетическая ценность, ккал</t>
  </si>
  <si>
    <t>Фрукты в ассортименте (яблоко )</t>
  </si>
  <si>
    <t xml:space="preserve">Пудинг из творога с яблоком  со сгущенным молоком </t>
  </si>
  <si>
    <t xml:space="preserve"> Компот из  смеси сухофруктов</t>
  </si>
  <si>
    <t>135/170</t>
  </si>
  <si>
    <t>Суп из овощей с гренками</t>
  </si>
  <si>
    <t xml:space="preserve">Борщ с картофелем мясм, сметаной </t>
  </si>
  <si>
    <t>Компот из клубники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</si>
</sst>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1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/>
    </xf>
    <xf numFmtId="0" fontId="10" fillId="2" borderId="0" xfId="0" applyFont="1" applyFill="1"/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10" fillId="0" borderId="0" xfId="0" applyFont="1" applyBorder="1"/>
    <xf numFmtId="0" fontId="5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2" borderId="0" xfId="0" applyFont="1" applyFill="1" applyBorder="1"/>
    <xf numFmtId="0" fontId="9" fillId="0" borderId="4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5" fillId="0" borderId="28" xfId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5" fillId="0" borderId="32" xfId="1" applyFont="1" applyBorder="1" applyAlignment="1">
      <alignment horizontal="center"/>
    </xf>
    <xf numFmtId="0" fontId="9" fillId="0" borderId="28" xfId="0" applyFont="1" applyBorder="1" applyAlignment="1"/>
    <xf numFmtId="0" fontId="9" fillId="2" borderId="28" xfId="0" applyFont="1" applyFill="1" applyBorder="1" applyAlignment="1"/>
    <xf numFmtId="0" fontId="9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left"/>
    </xf>
    <xf numFmtId="0" fontId="7" fillId="2" borderId="29" xfId="0" applyFont="1" applyFill="1" applyBorder="1" applyAlignment="1">
      <alignment horizontal="left"/>
    </xf>
    <xf numFmtId="0" fontId="9" fillId="2" borderId="28" xfId="0" applyFont="1" applyFill="1" applyBorder="1" applyAlignment="1">
      <alignment horizontal="left" wrapText="1"/>
    </xf>
    <xf numFmtId="0" fontId="9" fillId="3" borderId="4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9" fillId="0" borderId="28" xfId="0" applyFont="1" applyBorder="1" applyAlignment="1">
      <alignment horizontal="center" wrapText="1"/>
    </xf>
    <xf numFmtId="0" fontId="5" fillId="0" borderId="27" xfId="0" applyFont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left"/>
    </xf>
    <xf numFmtId="0" fontId="5" fillId="2" borderId="13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9" fillId="2" borderId="4" xfId="0" applyFont="1" applyFill="1" applyBorder="1" applyAlignment="1"/>
    <xf numFmtId="0" fontId="0" fillId="2" borderId="0" xfId="0" applyFont="1" applyFill="1" applyBorder="1"/>
    <xf numFmtId="0" fontId="9" fillId="0" borderId="28" xfId="0" applyFont="1" applyBorder="1" applyAlignment="1">
      <alignment wrapText="1"/>
    </xf>
    <xf numFmtId="0" fontId="9" fillId="2" borderId="43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9" fillId="2" borderId="28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5" fillId="2" borderId="21" xfId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164" fontId="5" fillId="2" borderId="28" xfId="0" applyNumberFormat="1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0" fillId="2" borderId="0" xfId="0" applyFill="1" applyBorder="1"/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5" fillId="2" borderId="40" xfId="0" applyFont="1" applyFill="1" applyBorder="1" applyAlignment="1">
      <alignment horizontal="center"/>
    </xf>
    <xf numFmtId="0" fontId="5" fillId="0" borderId="40" xfId="1" applyFont="1" applyBorder="1" applyAlignment="1">
      <alignment horizontal="center"/>
    </xf>
    <xf numFmtId="0" fontId="7" fillId="3" borderId="28" xfId="0" applyFont="1" applyFill="1" applyBorder="1" applyAlignment="1"/>
    <xf numFmtId="0" fontId="5" fillId="3" borderId="21" xfId="0" applyFont="1" applyFill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9" fillId="0" borderId="27" xfId="0" applyFont="1" applyBorder="1" applyAlignment="1">
      <alignment horizontal="left" wrapText="1"/>
    </xf>
    <xf numFmtId="0" fontId="9" fillId="3" borderId="28" xfId="0" applyFont="1" applyFill="1" applyBorder="1" applyAlignment="1">
      <alignment wrapText="1"/>
    </xf>
    <xf numFmtId="0" fontId="9" fillId="2" borderId="28" xfId="0" applyFont="1" applyFill="1" applyBorder="1" applyAlignment="1">
      <alignment wrapText="1"/>
    </xf>
    <xf numFmtId="0" fontId="8" fillId="2" borderId="28" xfId="0" applyFont="1" applyFill="1" applyBorder="1" applyAlignment="1">
      <alignment horizontal="center"/>
    </xf>
    <xf numFmtId="0" fontId="1" fillId="0" borderId="0" xfId="0" applyFont="1" applyBorder="1"/>
    <xf numFmtId="0" fontId="6" fillId="2" borderId="29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left" wrapText="1"/>
    </xf>
    <xf numFmtId="0" fontId="9" fillId="0" borderId="17" xfId="0" applyFont="1" applyBorder="1" applyAlignment="1">
      <alignment horizontal="left"/>
    </xf>
    <xf numFmtId="0" fontId="7" fillId="3" borderId="28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164" fontId="5" fillId="2" borderId="40" xfId="0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9" fillId="3" borderId="42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9" fillId="3" borderId="40" xfId="0" applyFont="1" applyFill="1" applyBorder="1" applyAlignment="1">
      <alignment horizontal="center"/>
    </xf>
    <xf numFmtId="0" fontId="5" fillId="3" borderId="40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5" fillId="2" borderId="32" xfId="1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 wrapText="1"/>
    </xf>
    <xf numFmtId="0" fontId="6" fillId="3" borderId="32" xfId="0" applyFont="1" applyFill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9" fillId="3" borderId="28" xfId="0" applyFont="1" applyFill="1" applyBorder="1" applyAlignment="1"/>
    <xf numFmtId="0" fontId="5" fillId="3" borderId="21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 wrapText="1"/>
    </xf>
    <xf numFmtId="0" fontId="5" fillId="3" borderId="13" xfId="1" applyFont="1" applyFill="1" applyBorder="1" applyAlignment="1">
      <alignment horizontal="center" wrapText="1"/>
    </xf>
    <xf numFmtId="0" fontId="5" fillId="2" borderId="31" xfId="0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164" fontId="7" fillId="3" borderId="38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 wrapText="1"/>
    </xf>
    <xf numFmtId="2" fontId="6" fillId="2" borderId="29" xfId="0" applyNumberFormat="1" applyFont="1" applyFill="1" applyBorder="1" applyAlignment="1">
      <alignment horizontal="center"/>
    </xf>
    <xf numFmtId="0" fontId="5" fillId="3" borderId="40" xfId="1" applyFont="1" applyFill="1" applyBorder="1" applyAlignment="1">
      <alignment horizontal="center" wrapText="1"/>
    </xf>
    <xf numFmtId="0" fontId="5" fillId="3" borderId="28" xfId="0" applyFont="1" applyFill="1" applyBorder="1" applyAlignment="1">
      <alignment horizontal="center"/>
    </xf>
    <xf numFmtId="0" fontId="5" fillId="2" borderId="19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44" xfId="1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left" wrapText="1"/>
    </xf>
    <xf numFmtId="164" fontId="5" fillId="0" borderId="32" xfId="0" applyNumberFormat="1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7" fillId="0" borderId="3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2" borderId="4" xfId="0" applyFont="1" applyFill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35" xfId="0" applyFont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9" fillId="0" borderId="28" xfId="0" applyFont="1" applyBorder="1" applyAlignment="1">
      <alignment horizontal="left"/>
    </xf>
    <xf numFmtId="0" fontId="5" fillId="3" borderId="0" xfId="0" applyFont="1" applyFill="1" applyBorder="1"/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/>
    <xf numFmtId="0" fontId="5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/>
    <xf numFmtId="0" fontId="10" fillId="0" borderId="0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4" xfId="0" applyFont="1" applyFill="1" applyBorder="1" applyAlignment="1">
      <alignment horizontal="center" wrapText="1"/>
    </xf>
    <xf numFmtId="0" fontId="9" fillId="0" borderId="2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left" wrapText="1"/>
    </xf>
    <xf numFmtId="0" fontId="8" fillId="0" borderId="40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9" fillId="2" borderId="31" xfId="0" applyFont="1" applyFill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7" fillId="0" borderId="48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0" fillId="0" borderId="4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7" xfId="0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0"/>
  <sheetViews>
    <sheetView topLeftCell="E4" zoomScale="60" zoomScaleNormal="60" workbookViewId="0">
      <selection activeCell="H17" sqref="H17"/>
    </sheetView>
  </sheetViews>
  <sheetFormatPr defaultRowHeight="15" x14ac:dyDescent="0.25"/>
  <cols>
    <col min="2" max="3" width="19.7109375" customWidth="1"/>
    <col min="4" max="4" width="26.42578125" style="5" customWidth="1"/>
    <col min="5" max="5" width="22.2851562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" bestFit="1" customWidth="1"/>
    <col min="12" max="12" width="27.5703125" customWidth="1"/>
    <col min="13" max="13" width="11.28515625" customWidth="1"/>
    <col min="23" max="24" width="11.140625" bestFit="1" customWidth="1"/>
  </cols>
  <sheetData>
    <row r="2" spans="2:25" ht="23.25" x14ac:dyDescent="0.35">
      <c r="B2" s="170" t="s">
        <v>1</v>
      </c>
      <c r="C2" s="170"/>
      <c r="D2" s="171"/>
      <c r="E2" s="170" t="s">
        <v>3</v>
      </c>
      <c r="F2" s="170"/>
      <c r="G2" s="172" t="s">
        <v>2</v>
      </c>
      <c r="H2" s="171">
        <v>18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5" customFormat="1" ht="21.75" customHeight="1" thickBot="1" x14ac:dyDescent="0.3">
      <c r="B4" s="220" t="s">
        <v>0</v>
      </c>
      <c r="C4" s="220"/>
      <c r="D4" s="213" t="s">
        <v>57</v>
      </c>
      <c r="E4" s="220" t="s">
        <v>33</v>
      </c>
      <c r="F4" s="213" t="s">
        <v>32</v>
      </c>
      <c r="G4" s="213" t="s">
        <v>21</v>
      </c>
      <c r="H4" s="213" t="s">
        <v>31</v>
      </c>
      <c r="I4" s="217" t="s">
        <v>18</v>
      </c>
      <c r="J4" s="224"/>
      <c r="K4" s="225"/>
      <c r="L4" s="215" t="s">
        <v>58</v>
      </c>
      <c r="M4" s="210" t="s">
        <v>19</v>
      </c>
      <c r="N4" s="211"/>
      <c r="O4" s="227"/>
      <c r="P4" s="227"/>
      <c r="Q4" s="228"/>
      <c r="R4" s="210" t="s">
        <v>20</v>
      </c>
      <c r="S4" s="211"/>
      <c r="T4" s="211"/>
      <c r="U4" s="211"/>
      <c r="V4" s="211"/>
      <c r="W4" s="211"/>
      <c r="X4" s="211"/>
      <c r="Y4" s="212"/>
    </row>
    <row r="5" spans="2:25" s="15" customFormat="1" ht="46.5" thickBot="1" x14ac:dyDescent="0.3">
      <c r="B5" s="222"/>
      <c r="C5" s="226"/>
      <c r="D5" s="222"/>
      <c r="E5" s="222"/>
      <c r="F5" s="222"/>
      <c r="G5" s="222"/>
      <c r="H5" s="222"/>
      <c r="I5" s="174" t="s">
        <v>22</v>
      </c>
      <c r="J5" s="138" t="s">
        <v>23</v>
      </c>
      <c r="K5" s="175" t="s">
        <v>24</v>
      </c>
      <c r="L5" s="223"/>
      <c r="M5" s="142" t="s">
        <v>25</v>
      </c>
      <c r="N5" s="142" t="s">
        <v>45</v>
      </c>
      <c r="O5" s="142" t="s">
        <v>26</v>
      </c>
      <c r="P5" s="143" t="s">
        <v>46</v>
      </c>
      <c r="Q5" s="142" t="s">
        <v>47</v>
      </c>
      <c r="R5" s="142" t="s">
        <v>27</v>
      </c>
      <c r="S5" s="142" t="s">
        <v>28</v>
      </c>
      <c r="T5" s="142" t="s">
        <v>29</v>
      </c>
      <c r="U5" s="142" t="s">
        <v>30</v>
      </c>
      <c r="V5" s="142" t="s">
        <v>48</v>
      </c>
      <c r="W5" s="142" t="s">
        <v>49</v>
      </c>
      <c r="X5" s="142" t="s">
        <v>50</v>
      </c>
      <c r="Y5" s="173" t="s">
        <v>51</v>
      </c>
    </row>
    <row r="6" spans="2:25" s="15" customFormat="1" ht="37.5" customHeight="1" x14ac:dyDescent="0.25">
      <c r="B6" s="183"/>
      <c r="C6" s="58"/>
      <c r="D6" s="207">
        <v>112</v>
      </c>
      <c r="E6" s="62" t="s">
        <v>8</v>
      </c>
      <c r="F6" s="126" t="s">
        <v>59</v>
      </c>
      <c r="G6" s="62">
        <v>100</v>
      </c>
      <c r="H6" s="206">
        <v>14</v>
      </c>
      <c r="I6" s="101">
        <v>0.04</v>
      </c>
      <c r="J6" s="28">
        <v>0.04</v>
      </c>
      <c r="K6" s="31">
        <v>9.81</v>
      </c>
      <c r="L6" s="150">
        <v>47</v>
      </c>
      <c r="M6" s="99">
        <v>0.03</v>
      </c>
      <c r="N6" s="34">
        <v>0.03</v>
      </c>
      <c r="O6" s="26">
        <v>7.5</v>
      </c>
      <c r="P6" s="26">
        <v>0</v>
      </c>
      <c r="Q6" s="91">
        <v>0</v>
      </c>
      <c r="R6" s="101">
        <v>28.5</v>
      </c>
      <c r="S6" s="28">
        <v>24</v>
      </c>
      <c r="T6" s="28">
        <v>18</v>
      </c>
      <c r="U6" s="28">
        <v>3.45</v>
      </c>
      <c r="V6" s="28">
        <v>417</v>
      </c>
      <c r="W6" s="28">
        <v>3.0000000000000001E-3</v>
      </c>
      <c r="X6" s="28">
        <v>5.0000000000000001E-4</v>
      </c>
      <c r="Y6" s="29">
        <v>1.4999999999999999E-2</v>
      </c>
    </row>
    <row r="7" spans="2:25" s="15" customFormat="1" ht="37.5" customHeight="1" x14ac:dyDescent="0.25">
      <c r="B7" s="183"/>
      <c r="C7" s="58"/>
      <c r="D7" s="146">
        <v>145</v>
      </c>
      <c r="E7" s="58" t="s">
        <v>4</v>
      </c>
      <c r="F7" s="89" t="s">
        <v>60</v>
      </c>
      <c r="G7" s="78">
        <v>150</v>
      </c>
      <c r="H7" s="58">
        <v>82.15</v>
      </c>
      <c r="I7" s="94">
        <v>19.2</v>
      </c>
      <c r="J7" s="14">
        <v>14.7</v>
      </c>
      <c r="K7" s="30">
        <v>32.85</v>
      </c>
      <c r="L7" s="81">
        <v>340.95</v>
      </c>
      <c r="M7" s="94">
        <v>0.73</v>
      </c>
      <c r="N7" s="14">
        <v>0.25</v>
      </c>
      <c r="O7" s="14">
        <v>0.37</v>
      </c>
      <c r="P7" s="14">
        <v>0.123</v>
      </c>
      <c r="Q7" s="30">
        <v>0.23</v>
      </c>
      <c r="R7" s="94">
        <v>144.54</v>
      </c>
      <c r="S7" s="14">
        <v>241.95</v>
      </c>
      <c r="T7" s="14">
        <v>24.97</v>
      </c>
      <c r="U7" s="14">
        <v>0.84</v>
      </c>
      <c r="V7" s="14">
        <v>157.4</v>
      </c>
      <c r="W7" s="14">
        <v>5.5900000000000004E-3</v>
      </c>
      <c r="X7" s="14">
        <v>1.5900000000000001E-2</v>
      </c>
      <c r="Y7" s="30">
        <v>0.05</v>
      </c>
    </row>
    <row r="8" spans="2:25" s="15" customFormat="1" ht="52.5" customHeight="1" x14ac:dyDescent="0.25">
      <c r="B8" s="183"/>
      <c r="C8" s="58"/>
      <c r="D8" s="64">
        <v>629</v>
      </c>
      <c r="E8" s="58" t="s">
        <v>5</v>
      </c>
      <c r="F8" s="67" t="s">
        <v>11</v>
      </c>
      <c r="G8" s="58">
        <v>207</v>
      </c>
      <c r="H8" s="58">
        <v>4.1500000000000004</v>
      </c>
      <c r="I8" s="94">
        <v>0.24</v>
      </c>
      <c r="J8" s="14">
        <v>0.05</v>
      </c>
      <c r="K8" s="30">
        <v>13.88</v>
      </c>
      <c r="L8" s="169">
        <v>56.93</v>
      </c>
      <c r="M8" s="94">
        <v>0</v>
      </c>
      <c r="N8" s="14">
        <v>0</v>
      </c>
      <c r="O8" s="14">
        <v>2.8</v>
      </c>
      <c r="P8" s="14">
        <v>0.64</v>
      </c>
      <c r="Q8" s="30">
        <v>0</v>
      </c>
      <c r="R8" s="94">
        <v>8.1999999999999993</v>
      </c>
      <c r="S8" s="14">
        <v>9.7799999999999994</v>
      </c>
      <c r="T8" s="14">
        <v>5.24</v>
      </c>
      <c r="U8" s="14">
        <v>0.91</v>
      </c>
      <c r="V8" s="14">
        <v>15.34</v>
      </c>
      <c r="W8" s="14">
        <v>0</v>
      </c>
      <c r="X8" s="14">
        <v>0</v>
      </c>
      <c r="Y8" s="30">
        <v>0</v>
      </c>
    </row>
    <row r="9" spans="2:25" s="15" customFormat="1" ht="37.5" customHeight="1" x14ac:dyDescent="0.25">
      <c r="B9" s="183"/>
      <c r="C9" s="58"/>
      <c r="D9" s="66">
        <v>121</v>
      </c>
      <c r="E9" s="58" t="s">
        <v>12</v>
      </c>
      <c r="F9" s="89" t="s">
        <v>36</v>
      </c>
      <c r="G9" s="78">
        <v>20</v>
      </c>
      <c r="H9" s="58">
        <v>5.05</v>
      </c>
      <c r="I9" s="94">
        <v>1.44</v>
      </c>
      <c r="J9" s="14">
        <v>0.13</v>
      </c>
      <c r="K9" s="30">
        <v>9.83</v>
      </c>
      <c r="L9" s="81">
        <v>50.44</v>
      </c>
      <c r="M9" s="94">
        <v>0.04</v>
      </c>
      <c r="N9" s="14">
        <v>7.0000000000000001E-3</v>
      </c>
      <c r="O9" s="14">
        <v>0</v>
      </c>
      <c r="P9" s="14">
        <v>0</v>
      </c>
      <c r="Q9" s="30">
        <v>0</v>
      </c>
      <c r="R9" s="94">
        <v>7.5</v>
      </c>
      <c r="S9" s="14">
        <v>24.6</v>
      </c>
      <c r="T9" s="14">
        <v>9.9</v>
      </c>
      <c r="U9" s="14">
        <v>0.45</v>
      </c>
      <c r="V9" s="14">
        <v>18.399999999999999</v>
      </c>
      <c r="W9" s="14">
        <v>0</v>
      </c>
      <c r="X9" s="14">
        <v>0</v>
      </c>
      <c r="Y9" s="30">
        <v>0</v>
      </c>
    </row>
    <row r="10" spans="2:25" s="15" customFormat="1" ht="37.5" customHeight="1" thickBot="1" x14ac:dyDescent="0.3">
      <c r="B10" s="183"/>
      <c r="C10" s="58"/>
      <c r="D10" s="64">
        <v>120</v>
      </c>
      <c r="E10" s="58" t="s">
        <v>13</v>
      </c>
      <c r="F10" s="67" t="s">
        <v>34</v>
      </c>
      <c r="G10" s="58">
        <v>20</v>
      </c>
      <c r="H10" s="58">
        <v>2.1</v>
      </c>
      <c r="I10" s="94">
        <v>1.1399999999999999</v>
      </c>
      <c r="J10" s="14">
        <v>0.22</v>
      </c>
      <c r="K10" s="30">
        <v>7.44</v>
      </c>
      <c r="L10" s="169">
        <v>36.26</v>
      </c>
      <c r="M10" s="104">
        <v>0.02</v>
      </c>
      <c r="N10" s="19">
        <v>2.4E-2</v>
      </c>
      <c r="O10" s="19">
        <v>0.08</v>
      </c>
      <c r="P10" s="19">
        <v>0</v>
      </c>
      <c r="Q10" s="33">
        <v>0</v>
      </c>
      <c r="R10" s="104">
        <v>6.8</v>
      </c>
      <c r="S10" s="19">
        <v>24</v>
      </c>
      <c r="T10" s="19">
        <v>8.1999999999999993</v>
      </c>
      <c r="U10" s="19">
        <v>0.46</v>
      </c>
      <c r="V10" s="19">
        <v>73.5</v>
      </c>
      <c r="W10" s="19">
        <v>2E-3</v>
      </c>
      <c r="X10" s="19">
        <v>2E-3</v>
      </c>
      <c r="Y10" s="33">
        <v>1.2E-2</v>
      </c>
    </row>
    <row r="11" spans="2:25" s="15" customFormat="1" ht="71.25" customHeight="1" x14ac:dyDescent="0.25">
      <c r="B11" s="187" t="s">
        <v>7</v>
      </c>
      <c r="C11" s="62"/>
      <c r="D11" s="209">
        <v>112</v>
      </c>
      <c r="E11" s="208" t="s">
        <v>15</v>
      </c>
      <c r="F11" s="113" t="s">
        <v>59</v>
      </c>
      <c r="G11" s="186">
        <v>100</v>
      </c>
      <c r="H11" s="62">
        <v>14</v>
      </c>
      <c r="I11" s="27">
        <v>0.4</v>
      </c>
      <c r="J11" s="28">
        <v>0.04</v>
      </c>
      <c r="K11" s="31">
        <v>9.81</v>
      </c>
      <c r="L11" s="79">
        <v>47</v>
      </c>
      <c r="M11" s="101">
        <v>0.02</v>
      </c>
      <c r="N11" s="27">
        <v>0.04</v>
      </c>
      <c r="O11" s="28">
        <v>5</v>
      </c>
      <c r="P11" s="28">
        <v>0</v>
      </c>
      <c r="Q11" s="29">
        <v>0</v>
      </c>
      <c r="R11" s="101">
        <v>19</v>
      </c>
      <c r="S11" s="28">
        <v>16</v>
      </c>
      <c r="T11" s="28">
        <v>12</v>
      </c>
      <c r="U11" s="28">
        <v>2.2999999999999998</v>
      </c>
      <c r="V11" s="28">
        <v>214</v>
      </c>
      <c r="W11" s="28">
        <v>4.0000000000000001E-3</v>
      </c>
      <c r="X11" s="28">
        <v>1E-4</v>
      </c>
      <c r="Y11" s="36">
        <v>0</v>
      </c>
    </row>
    <row r="12" spans="2:25" s="15" customFormat="1" ht="36" customHeight="1" x14ac:dyDescent="0.25">
      <c r="B12" s="204"/>
      <c r="C12" s="58"/>
      <c r="D12" s="65">
        <v>128</v>
      </c>
      <c r="E12" s="74" t="s">
        <v>9</v>
      </c>
      <c r="F12" s="159" t="s">
        <v>64</v>
      </c>
      <c r="G12" s="200">
        <v>220</v>
      </c>
      <c r="H12" s="74">
        <v>20.95</v>
      </c>
      <c r="I12" s="95">
        <v>4.68</v>
      </c>
      <c r="J12" s="13">
        <v>8.19</v>
      </c>
      <c r="K12" s="32">
        <v>10.33</v>
      </c>
      <c r="L12" s="109">
        <v>134.49</v>
      </c>
      <c r="M12" s="109">
        <v>0.06</v>
      </c>
      <c r="N12" s="13">
        <v>0.08</v>
      </c>
      <c r="O12" s="13">
        <v>16.02</v>
      </c>
      <c r="P12" s="13">
        <v>10</v>
      </c>
      <c r="Q12" s="32">
        <v>0.06</v>
      </c>
      <c r="R12" s="43">
        <v>37.08</v>
      </c>
      <c r="S12" s="13">
        <v>76.03</v>
      </c>
      <c r="T12" s="13">
        <v>23.82</v>
      </c>
      <c r="U12" s="13">
        <v>1.34</v>
      </c>
      <c r="V12" s="13">
        <v>278.8</v>
      </c>
      <c r="W12" s="13">
        <v>6.0000000000000001E-3</v>
      </c>
      <c r="X12" s="13">
        <v>0</v>
      </c>
      <c r="Y12" s="32">
        <v>3.5999999999999997E-2</v>
      </c>
    </row>
    <row r="13" spans="2:25" s="15" customFormat="1" ht="37.5" customHeight="1" x14ac:dyDescent="0.25">
      <c r="B13" s="204"/>
      <c r="C13" s="55" t="s">
        <v>42</v>
      </c>
      <c r="D13" s="139">
        <v>258</v>
      </c>
      <c r="E13" s="144" t="s">
        <v>10</v>
      </c>
      <c r="F13" s="114" t="s">
        <v>54</v>
      </c>
      <c r="G13" s="139">
        <v>90</v>
      </c>
      <c r="H13" s="73">
        <v>46.9</v>
      </c>
      <c r="I13" s="111">
        <v>13.02</v>
      </c>
      <c r="J13" s="39">
        <v>8.83</v>
      </c>
      <c r="K13" s="40">
        <v>8.15</v>
      </c>
      <c r="L13" s="145">
        <v>156.21</v>
      </c>
      <c r="M13" s="145">
        <v>0.06</v>
      </c>
      <c r="N13" s="39">
        <v>0.09</v>
      </c>
      <c r="O13" s="39">
        <v>1.65</v>
      </c>
      <c r="P13" s="39">
        <v>45</v>
      </c>
      <c r="Q13" s="40">
        <v>0.03</v>
      </c>
      <c r="R13" s="38">
        <v>30.88</v>
      </c>
      <c r="S13" s="39">
        <v>112.22</v>
      </c>
      <c r="T13" s="39">
        <v>16.48</v>
      </c>
      <c r="U13" s="39">
        <v>1.1399999999999999</v>
      </c>
      <c r="V13" s="39">
        <v>216.01</v>
      </c>
      <c r="W13" s="39">
        <v>4.0000000000000001E-3</v>
      </c>
      <c r="X13" s="39">
        <v>8.9999999999999998E-4</v>
      </c>
      <c r="Y13" s="40">
        <v>0.1</v>
      </c>
    </row>
    <row r="14" spans="2:25" s="15" customFormat="1" ht="37.5" customHeight="1" x14ac:dyDescent="0.25">
      <c r="B14" s="204"/>
      <c r="C14" s="55" t="s">
        <v>42</v>
      </c>
      <c r="D14" s="139">
        <v>520</v>
      </c>
      <c r="E14" s="73" t="s">
        <v>38</v>
      </c>
      <c r="F14" s="152" t="s">
        <v>43</v>
      </c>
      <c r="G14" s="139">
        <v>150</v>
      </c>
      <c r="H14" s="144">
        <v>14.15</v>
      </c>
      <c r="I14" s="153">
        <v>3.04</v>
      </c>
      <c r="J14" s="154">
        <v>4.76</v>
      </c>
      <c r="K14" s="155">
        <v>20.010000000000002</v>
      </c>
      <c r="L14" s="161">
        <v>135.04</v>
      </c>
      <c r="M14" s="111">
        <v>0.16</v>
      </c>
      <c r="N14" s="39">
        <v>0.12</v>
      </c>
      <c r="O14" s="39">
        <v>25.74</v>
      </c>
      <c r="P14" s="39">
        <v>33.229999999999997</v>
      </c>
      <c r="Q14" s="40">
        <v>0.1</v>
      </c>
      <c r="R14" s="38">
        <v>40.43</v>
      </c>
      <c r="S14" s="39">
        <v>95.49</v>
      </c>
      <c r="T14" s="39">
        <v>32.590000000000003</v>
      </c>
      <c r="U14" s="39">
        <v>1.19</v>
      </c>
      <c r="V14" s="39">
        <v>701.4</v>
      </c>
      <c r="W14" s="39">
        <v>8.0000000000000002E-3</v>
      </c>
      <c r="X14" s="39">
        <v>2E-3</v>
      </c>
      <c r="Y14" s="40">
        <v>4.2000000000000003E-2</v>
      </c>
    </row>
    <row r="15" spans="2:25" s="15" customFormat="1" ht="37.5" customHeight="1" x14ac:dyDescent="0.25">
      <c r="B15" s="204"/>
      <c r="C15" s="92"/>
      <c r="D15" s="146">
        <v>107</v>
      </c>
      <c r="E15" s="52" t="s">
        <v>14</v>
      </c>
      <c r="F15" s="115" t="s">
        <v>65</v>
      </c>
      <c r="G15" s="185">
        <v>200</v>
      </c>
      <c r="H15" s="75">
        <v>11.05</v>
      </c>
      <c r="I15" s="104">
        <v>0.44</v>
      </c>
      <c r="J15" s="19">
        <v>0.2</v>
      </c>
      <c r="K15" s="33">
        <v>47.68</v>
      </c>
      <c r="L15" s="108">
        <v>194.2</v>
      </c>
      <c r="M15" s="104">
        <v>0.02</v>
      </c>
      <c r="N15" s="19">
        <v>0.08</v>
      </c>
      <c r="O15" s="19">
        <v>4</v>
      </c>
      <c r="P15" s="19">
        <v>0</v>
      </c>
      <c r="Q15" s="33">
        <v>0</v>
      </c>
      <c r="R15" s="18">
        <v>16</v>
      </c>
      <c r="S15" s="19">
        <v>18</v>
      </c>
      <c r="T15" s="19">
        <v>10</v>
      </c>
      <c r="U15" s="19">
        <v>0.4</v>
      </c>
      <c r="V15" s="19">
        <v>304</v>
      </c>
      <c r="W15" s="19">
        <v>0</v>
      </c>
      <c r="X15" s="19">
        <v>0</v>
      </c>
      <c r="Y15" s="33">
        <v>0</v>
      </c>
    </row>
    <row r="16" spans="2:25" s="15" customFormat="1" ht="37.5" customHeight="1" x14ac:dyDescent="0.25">
      <c r="B16" s="204"/>
      <c r="C16" s="92"/>
      <c r="D16" s="147">
        <v>119</v>
      </c>
      <c r="E16" s="52" t="s">
        <v>12</v>
      </c>
      <c r="F16" s="68" t="s">
        <v>37</v>
      </c>
      <c r="G16" s="52">
        <v>30</v>
      </c>
      <c r="H16" s="75">
        <v>2.8</v>
      </c>
      <c r="I16" s="104">
        <v>2.13</v>
      </c>
      <c r="J16" s="19">
        <v>0.21</v>
      </c>
      <c r="K16" s="33">
        <v>13.26</v>
      </c>
      <c r="L16" s="131">
        <v>72</v>
      </c>
      <c r="M16" s="104">
        <v>0.03</v>
      </c>
      <c r="N16" s="19">
        <v>0.01</v>
      </c>
      <c r="O16" s="19">
        <v>0</v>
      </c>
      <c r="P16" s="19">
        <v>0</v>
      </c>
      <c r="Q16" s="33">
        <v>0</v>
      </c>
      <c r="R16" s="18">
        <v>11.1</v>
      </c>
      <c r="S16" s="19">
        <v>65.400000000000006</v>
      </c>
      <c r="T16" s="19">
        <v>19.5</v>
      </c>
      <c r="U16" s="19">
        <v>0.84</v>
      </c>
      <c r="V16" s="19">
        <v>27.9</v>
      </c>
      <c r="W16" s="19">
        <v>1E-3</v>
      </c>
      <c r="X16" s="19">
        <v>2E-3</v>
      </c>
      <c r="Y16" s="33">
        <v>0</v>
      </c>
    </row>
    <row r="17" spans="2:25" s="15" customFormat="1" ht="37.5" customHeight="1" x14ac:dyDescent="0.25">
      <c r="B17" s="204"/>
      <c r="C17" s="92"/>
      <c r="D17" s="146">
        <v>120</v>
      </c>
      <c r="E17" s="52" t="s">
        <v>13</v>
      </c>
      <c r="F17" s="68" t="s">
        <v>34</v>
      </c>
      <c r="G17" s="52">
        <v>20</v>
      </c>
      <c r="H17" s="75">
        <v>2.1</v>
      </c>
      <c r="I17" s="104">
        <v>1.1399999999999999</v>
      </c>
      <c r="J17" s="19">
        <v>0.22</v>
      </c>
      <c r="K17" s="33">
        <v>7.44</v>
      </c>
      <c r="L17" s="131">
        <v>36.26</v>
      </c>
      <c r="M17" s="104">
        <v>0.02</v>
      </c>
      <c r="N17" s="19">
        <v>2.4E-2</v>
      </c>
      <c r="O17" s="19">
        <v>0.08</v>
      </c>
      <c r="P17" s="19">
        <v>0</v>
      </c>
      <c r="Q17" s="33">
        <v>0</v>
      </c>
      <c r="R17" s="18">
        <v>6.8</v>
      </c>
      <c r="S17" s="19">
        <v>24</v>
      </c>
      <c r="T17" s="19">
        <v>8.1999999999999993</v>
      </c>
      <c r="U17" s="19">
        <v>0.46</v>
      </c>
      <c r="V17" s="19">
        <v>73.5</v>
      </c>
      <c r="W17" s="19">
        <v>2E-3</v>
      </c>
      <c r="X17" s="19">
        <v>2E-3</v>
      </c>
      <c r="Y17" s="33">
        <v>1.2E-2</v>
      </c>
    </row>
    <row r="18" spans="2:25" s="15" customFormat="1" ht="37.5" customHeight="1" x14ac:dyDescent="0.25">
      <c r="B18" s="204"/>
      <c r="C18" s="55" t="s">
        <v>42</v>
      </c>
      <c r="D18" s="139"/>
      <c r="E18" s="73"/>
      <c r="F18" s="110" t="s">
        <v>16</v>
      </c>
      <c r="G18" s="73">
        <f>G11+G12+G13+G14+G15+G16+G17</f>
        <v>810</v>
      </c>
      <c r="H18" s="144">
        <f>H11+H12+H13+H14+H15+H16+H17</f>
        <v>111.94999999999999</v>
      </c>
      <c r="I18" s="82">
        <f>I11+I12+I13+I14+I15+I16+I17</f>
        <v>24.85</v>
      </c>
      <c r="J18" s="21">
        <f>J11+J12+J13+J14+J15+J16+J17</f>
        <v>22.45</v>
      </c>
      <c r="K18" s="41">
        <f>K11+K12+K13+K14+K15+K16+K17</f>
        <v>116.67999999999999</v>
      </c>
      <c r="L18" s="144">
        <f>L11+L12+L13+L14+L15+L16+L17</f>
        <v>775.2</v>
      </c>
      <c r="M18" s="82">
        <f>M11+M12+M13+M14+M15+M16+M17</f>
        <v>0.37000000000000011</v>
      </c>
      <c r="N18" s="21">
        <f>N11+N12+N13+N14+N15+N16+N17</f>
        <v>0.44400000000000001</v>
      </c>
      <c r="O18" s="21">
        <f>O11+O12+O13+O14+O15+O16+O17</f>
        <v>52.489999999999995</v>
      </c>
      <c r="P18" s="21">
        <f>P11+P12+P13+P14+P15+P16+P17</f>
        <v>88.22999999999999</v>
      </c>
      <c r="Q18" s="41">
        <f>Q11+Q12+Q13+Q14+Q15+Q16+Q17</f>
        <v>0.19</v>
      </c>
      <c r="R18" s="37">
        <f>R11+R12+R13+R14+R15+R16+R17</f>
        <v>161.29</v>
      </c>
      <c r="S18" s="21">
        <f>S11+S12+S13+S14+S15+S16+S17</f>
        <v>407.14</v>
      </c>
      <c r="T18" s="21">
        <f>T11+T12+T13+T14+T15+T16+T17</f>
        <v>122.59</v>
      </c>
      <c r="U18" s="21">
        <f>U11+U12+U13+U14+U15+U16+U17</f>
        <v>7.669999999999999</v>
      </c>
      <c r="V18" s="21">
        <f>V11+V12+V13+V14+V15+V16+V17</f>
        <v>1815.6100000000001</v>
      </c>
      <c r="W18" s="21">
        <f>W11+W12+W13+W14+W15+W16+W17</f>
        <v>2.5000000000000001E-2</v>
      </c>
      <c r="X18" s="21">
        <f>X11+X12+X13+X14+X15+X16+X17</f>
        <v>7.0000000000000001E-3</v>
      </c>
      <c r="Y18" s="40"/>
    </row>
    <row r="19" spans="2:25" x14ac:dyDescent="0.25">
      <c r="B19" s="2"/>
      <c r="C19" s="2"/>
      <c r="D19" s="4"/>
      <c r="E19" s="2"/>
      <c r="F19" s="2"/>
      <c r="G19" s="2"/>
      <c r="H19" s="9"/>
      <c r="I19" s="10"/>
      <c r="J19" s="9"/>
      <c r="K19" s="2"/>
      <c r="L19" s="12"/>
      <c r="M19" s="2"/>
      <c r="N19" s="2"/>
      <c r="O19" s="2"/>
    </row>
    <row r="20" spans="2:25" ht="18.75" x14ac:dyDescent="0.25">
      <c r="E20" s="11"/>
      <c r="F20" s="106"/>
      <c r="G20" s="23"/>
      <c r="H20" s="11"/>
      <c r="I20" s="11"/>
      <c r="J20" s="11"/>
      <c r="K20" s="11"/>
    </row>
    <row r="21" spans="2:25" ht="18.75" x14ac:dyDescent="0.25">
      <c r="B21" s="192" t="s">
        <v>39</v>
      </c>
      <c r="C21" s="193"/>
      <c r="D21" s="194"/>
      <c r="E21" s="56"/>
      <c r="F21" s="88"/>
      <c r="G21" s="107"/>
      <c r="H21" s="11"/>
      <c r="I21" s="11"/>
      <c r="J21" s="11"/>
      <c r="K21" s="11"/>
    </row>
    <row r="22" spans="2:25" ht="18.75" x14ac:dyDescent="0.25">
      <c r="B22" s="195" t="s">
        <v>40</v>
      </c>
      <c r="C22" s="196"/>
      <c r="D22" s="197"/>
      <c r="E22" s="56"/>
      <c r="F22" s="105"/>
      <c r="G22" s="107"/>
      <c r="H22" s="11"/>
      <c r="I22" s="11"/>
      <c r="J22" s="11"/>
      <c r="K22" s="11"/>
    </row>
    <row r="23" spans="2:25" ht="18.75" x14ac:dyDescent="0.25">
      <c r="B23" s="44"/>
      <c r="C23" s="44"/>
      <c r="D23" s="198"/>
      <c r="E23" s="44"/>
      <c r="F23" s="22"/>
      <c r="G23" s="23"/>
      <c r="H23" s="11"/>
      <c r="I23" s="11"/>
      <c r="J23" s="11"/>
      <c r="K23" s="11"/>
    </row>
    <row r="24" spans="2:25" x14ac:dyDescent="0.25">
      <c r="E24" s="11"/>
      <c r="F24" s="11"/>
      <c r="G24" s="11"/>
      <c r="H24" s="11"/>
      <c r="I24" s="11"/>
      <c r="J24" s="11"/>
      <c r="K24" s="11"/>
    </row>
    <row r="25" spans="2:25" x14ac:dyDescent="0.25">
      <c r="E25" s="11"/>
      <c r="F25" s="11"/>
      <c r="G25" s="11"/>
      <c r="H25" s="11"/>
      <c r="I25" s="11"/>
      <c r="J25" s="11"/>
      <c r="K25" s="11"/>
    </row>
    <row r="26" spans="2:25" x14ac:dyDescent="0.25">
      <c r="E26" s="11"/>
      <c r="F26" s="11"/>
      <c r="G26" s="11"/>
      <c r="H26" s="11"/>
      <c r="I26" s="11"/>
      <c r="J26" s="11"/>
      <c r="K26" s="11"/>
    </row>
    <row r="27" spans="2:25" x14ac:dyDescent="0.25">
      <c r="E27" s="11"/>
      <c r="F27" s="11"/>
      <c r="G27" s="11"/>
      <c r="H27" s="11"/>
      <c r="I27" s="11"/>
      <c r="J27" s="11"/>
      <c r="K27" s="11"/>
    </row>
    <row r="28" spans="2:25" x14ac:dyDescent="0.25">
      <c r="E28" s="11"/>
      <c r="F28" s="11"/>
      <c r="G28" s="11"/>
      <c r="H28" s="11"/>
      <c r="I28" s="11"/>
      <c r="J28" s="11"/>
      <c r="K28" s="11"/>
    </row>
    <row r="29" spans="2:25" x14ac:dyDescent="0.25">
      <c r="E29" s="11"/>
      <c r="F29" s="11"/>
      <c r="G29" s="11"/>
      <c r="H29" s="11"/>
      <c r="I29" s="11"/>
      <c r="J29" s="11"/>
      <c r="K29" s="11"/>
    </row>
    <row r="30" spans="2:25" x14ac:dyDescent="0.25">
      <c r="E30" s="11"/>
      <c r="F30" s="11"/>
      <c r="G30" s="11"/>
      <c r="H30" s="11"/>
      <c r="I30" s="11"/>
      <c r="J30" s="11"/>
      <c r="K30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4"/>
  <sheetViews>
    <sheetView tabSelected="1" topLeftCell="D4" zoomScale="60" zoomScaleNormal="60" workbookViewId="0">
      <selection activeCell="L14" sqref="L14"/>
    </sheetView>
  </sheetViews>
  <sheetFormatPr defaultRowHeight="15" x14ac:dyDescent="0.25"/>
  <cols>
    <col min="2" max="2" width="19.7109375" customWidth="1"/>
    <col min="3" max="3" width="17.28515625" customWidth="1"/>
    <col min="4" max="4" width="24" style="5" customWidth="1"/>
    <col min="5" max="5" width="20.5703125" customWidth="1"/>
    <col min="6" max="6" width="54.42578125" customWidth="1"/>
    <col min="7" max="7" width="13.85546875" customWidth="1"/>
    <col min="8" max="8" width="16.7109375" customWidth="1"/>
    <col min="10" max="10" width="11.28515625" customWidth="1"/>
    <col min="11" max="11" width="14.28515625" customWidth="1"/>
    <col min="12" max="12" width="27.85546875" customWidth="1"/>
    <col min="13" max="13" width="11.28515625" customWidth="1"/>
    <col min="23" max="23" width="11.5703125" customWidth="1"/>
    <col min="24" max="24" width="12.42578125" customWidth="1"/>
  </cols>
  <sheetData>
    <row r="2" spans="2:25" ht="23.25" x14ac:dyDescent="0.35">
      <c r="B2" s="170" t="s">
        <v>1</v>
      </c>
      <c r="C2" s="170"/>
      <c r="D2" s="171"/>
      <c r="E2" s="170" t="s">
        <v>3</v>
      </c>
      <c r="F2" s="170"/>
      <c r="G2" s="172" t="s">
        <v>2</v>
      </c>
      <c r="H2" s="171">
        <v>19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17"/>
      <c r="G3" s="117"/>
      <c r="H3" s="117"/>
      <c r="I3" s="1"/>
      <c r="J3" s="1"/>
      <c r="K3" s="1"/>
      <c r="L3" s="1"/>
      <c r="M3" s="1"/>
      <c r="N3" s="1"/>
      <c r="O3" s="2"/>
    </row>
    <row r="4" spans="2:25" s="15" customFormat="1" ht="21.75" customHeight="1" thickBot="1" x14ac:dyDescent="0.3">
      <c r="B4" s="220" t="s">
        <v>0</v>
      </c>
      <c r="C4" s="220"/>
      <c r="D4" s="213" t="s">
        <v>57</v>
      </c>
      <c r="E4" s="220" t="s">
        <v>33</v>
      </c>
      <c r="F4" s="213" t="s">
        <v>32</v>
      </c>
      <c r="G4" s="213" t="s">
        <v>21</v>
      </c>
      <c r="H4" s="213" t="s">
        <v>31</v>
      </c>
      <c r="I4" s="217" t="s">
        <v>18</v>
      </c>
      <c r="J4" s="218"/>
      <c r="K4" s="219"/>
      <c r="L4" s="215" t="s">
        <v>58</v>
      </c>
      <c r="M4" s="210" t="s">
        <v>19</v>
      </c>
      <c r="N4" s="211"/>
      <c r="O4" s="229"/>
      <c r="P4" s="229"/>
      <c r="Q4" s="230"/>
      <c r="R4" s="210" t="s">
        <v>20</v>
      </c>
      <c r="S4" s="211"/>
      <c r="T4" s="211"/>
      <c r="U4" s="211"/>
      <c r="V4" s="211"/>
      <c r="W4" s="211"/>
      <c r="X4" s="211"/>
      <c r="Y4" s="212"/>
    </row>
    <row r="5" spans="2:25" s="15" customFormat="1" ht="46.5" thickBot="1" x14ac:dyDescent="0.3">
      <c r="B5" s="214"/>
      <c r="C5" s="221"/>
      <c r="D5" s="214"/>
      <c r="E5" s="214"/>
      <c r="F5" s="214"/>
      <c r="G5" s="214"/>
      <c r="H5" s="214"/>
      <c r="I5" s="176" t="s">
        <v>22</v>
      </c>
      <c r="J5" s="138" t="s">
        <v>23</v>
      </c>
      <c r="K5" s="177" t="s">
        <v>24</v>
      </c>
      <c r="L5" s="216"/>
      <c r="M5" s="112" t="s">
        <v>25</v>
      </c>
      <c r="N5" s="112" t="s">
        <v>45</v>
      </c>
      <c r="O5" s="112" t="s">
        <v>26</v>
      </c>
      <c r="P5" s="137" t="s">
        <v>46</v>
      </c>
      <c r="Q5" s="112" t="s">
        <v>47</v>
      </c>
      <c r="R5" s="112" t="s">
        <v>27</v>
      </c>
      <c r="S5" s="112" t="s">
        <v>28</v>
      </c>
      <c r="T5" s="112" t="s">
        <v>29</v>
      </c>
      <c r="U5" s="112" t="s">
        <v>30</v>
      </c>
      <c r="V5" s="112" t="s">
        <v>48</v>
      </c>
      <c r="W5" s="112" t="s">
        <v>49</v>
      </c>
      <c r="X5" s="112" t="s">
        <v>50</v>
      </c>
      <c r="Y5" s="138" t="s">
        <v>51</v>
      </c>
    </row>
    <row r="6" spans="2:25" s="15" customFormat="1" ht="37.5" customHeight="1" x14ac:dyDescent="0.25">
      <c r="B6" s="184" t="s">
        <v>6</v>
      </c>
      <c r="C6" s="62"/>
      <c r="D6" s="178">
        <v>112</v>
      </c>
      <c r="E6" s="206" t="s">
        <v>15</v>
      </c>
      <c r="F6" s="113" t="s">
        <v>59</v>
      </c>
      <c r="G6" s="186">
        <v>100</v>
      </c>
      <c r="H6" s="62">
        <v>14</v>
      </c>
      <c r="I6" s="34">
        <v>0.04</v>
      </c>
      <c r="J6" s="26">
        <v>0.04</v>
      </c>
      <c r="K6" s="35">
        <v>9.81</v>
      </c>
      <c r="L6" s="79">
        <v>47</v>
      </c>
      <c r="M6" s="99">
        <v>0.03</v>
      </c>
      <c r="N6" s="34">
        <v>0.02</v>
      </c>
      <c r="O6" s="26">
        <v>10</v>
      </c>
      <c r="P6" s="26">
        <v>0</v>
      </c>
      <c r="Q6" s="91">
        <v>0</v>
      </c>
      <c r="R6" s="99">
        <v>16</v>
      </c>
      <c r="S6" s="26">
        <v>11</v>
      </c>
      <c r="T6" s="26">
        <v>9</v>
      </c>
      <c r="U6" s="26">
        <v>2.2000000000000002</v>
      </c>
      <c r="V6" s="26">
        <v>225</v>
      </c>
      <c r="W6" s="26">
        <v>8.0000000000000002E-3</v>
      </c>
      <c r="X6" s="26">
        <v>1E-4</v>
      </c>
      <c r="Y6" s="133">
        <v>1E-3</v>
      </c>
    </row>
    <row r="7" spans="2:25" s="15" customFormat="1" ht="37.5" customHeight="1" x14ac:dyDescent="0.25">
      <c r="B7" s="188"/>
      <c r="C7" s="77" t="s">
        <v>42</v>
      </c>
      <c r="D7" s="139">
        <v>277</v>
      </c>
      <c r="E7" s="77" t="s">
        <v>10</v>
      </c>
      <c r="F7" s="168" t="s">
        <v>55</v>
      </c>
      <c r="G7" s="167">
        <v>90</v>
      </c>
      <c r="H7" s="73">
        <v>36.700000000000003</v>
      </c>
      <c r="I7" s="111">
        <v>11.61</v>
      </c>
      <c r="J7" s="39">
        <v>6.78</v>
      </c>
      <c r="K7" s="54">
        <v>6.37</v>
      </c>
      <c r="L7" s="162">
        <v>133.21</v>
      </c>
      <c r="M7" s="111">
        <v>0.08</v>
      </c>
      <c r="N7" s="38">
        <v>0.14000000000000001</v>
      </c>
      <c r="O7" s="39">
        <v>2.56</v>
      </c>
      <c r="P7" s="39">
        <v>1.0999999999999999E-2</v>
      </c>
      <c r="Q7" s="40">
        <v>0.42</v>
      </c>
      <c r="R7" s="111">
        <v>36.35</v>
      </c>
      <c r="S7" s="39">
        <v>162.26</v>
      </c>
      <c r="T7" s="39">
        <v>41.32</v>
      </c>
      <c r="U7" s="39">
        <v>1.18</v>
      </c>
      <c r="V7" s="39">
        <v>332.9</v>
      </c>
      <c r="W7" s="39">
        <v>7.7899999999999997E-2</v>
      </c>
      <c r="X7" s="39">
        <v>1.23E-2</v>
      </c>
      <c r="Y7" s="40">
        <v>0.36</v>
      </c>
    </row>
    <row r="8" spans="2:25" s="15" customFormat="1" ht="37.5" customHeight="1" x14ac:dyDescent="0.25">
      <c r="B8" s="183"/>
      <c r="C8" s="58"/>
      <c r="D8" s="65">
        <v>52</v>
      </c>
      <c r="E8" s="74" t="s">
        <v>38</v>
      </c>
      <c r="F8" s="125" t="s">
        <v>52</v>
      </c>
      <c r="G8" s="148">
        <v>150</v>
      </c>
      <c r="H8" s="74">
        <v>9.5</v>
      </c>
      <c r="I8" s="94">
        <v>3.15</v>
      </c>
      <c r="J8" s="14">
        <v>4.5</v>
      </c>
      <c r="K8" s="30">
        <v>17.55</v>
      </c>
      <c r="L8" s="97">
        <v>122.85</v>
      </c>
      <c r="M8" s="94">
        <v>0.16</v>
      </c>
      <c r="N8" s="14">
        <v>0.11</v>
      </c>
      <c r="O8" s="14">
        <v>25.3</v>
      </c>
      <c r="P8" s="14">
        <v>0</v>
      </c>
      <c r="Q8" s="17">
        <v>0.03</v>
      </c>
      <c r="R8" s="94">
        <v>16.260000000000002</v>
      </c>
      <c r="S8" s="14">
        <v>94.6</v>
      </c>
      <c r="T8" s="14">
        <v>35.32</v>
      </c>
      <c r="U8" s="14">
        <v>15.9</v>
      </c>
      <c r="V8" s="14">
        <v>807.75</v>
      </c>
      <c r="W8" s="14">
        <v>8.0000000000000002E-3</v>
      </c>
      <c r="X8" s="14">
        <v>1E-3</v>
      </c>
      <c r="Y8" s="30">
        <v>4.4999999999999998E-2</v>
      </c>
    </row>
    <row r="9" spans="2:25" s="15" customFormat="1" ht="29.25" customHeight="1" x14ac:dyDescent="0.25">
      <c r="B9" s="183"/>
      <c r="C9" s="58"/>
      <c r="D9" s="147">
        <v>508</v>
      </c>
      <c r="E9" s="59" t="s">
        <v>14</v>
      </c>
      <c r="F9" s="87" t="s">
        <v>61</v>
      </c>
      <c r="G9" s="59">
        <v>200</v>
      </c>
      <c r="H9" s="116">
        <v>5.65</v>
      </c>
      <c r="I9" s="18">
        <v>0.5</v>
      </c>
      <c r="J9" s="19">
        <v>0</v>
      </c>
      <c r="K9" s="20">
        <v>28</v>
      </c>
      <c r="L9" s="80">
        <v>110</v>
      </c>
      <c r="M9" s="94">
        <v>0.01</v>
      </c>
      <c r="N9" s="16">
        <v>0</v>
      </c>
      <c r="O9" s="14">
        <v>0.5</v>
      </c>
      <c r="P9" s="14">
        <v>0</v>
      </c>
      <c r="Q9" s="30">
        <v>0</v>
      </c>
      <c r="R9" s="94">
        <v>28</v>
      </c>
      <c r="S9" s="14">
        <v>19</v>
      </c>
      <c r="T9" s="14">
        <v>7</v>
      </c>
      <c r="U9" s="14">
        <v>1.5</v>
      </c>
      <c r="V9" s="14">
        <v>0.6</v>
      </c>
      <c r="W9" s="14">
        <v>0</v>
      </c>
      <c r="X9" s="14">
        <v>0</v>
      </c>
      <c r="Y9" s="30">
        <v>0</v>
      </c>
    </row>
    <row r="10" spans="2:25" s="15" customFormat="1" ht="37.5" customHeight="1" x14ac:dyDescent="0.25">
      <c r="B10" s="183"/>
      <c r="C10" s="58"/>
      <c r="D10" s="66">
        <v>119</v>
      </c>
      <c r="E10" s="76" t="s">
        <v>12</v>
      </c>
      <c r="F10" s="191" t="s">
        <v>37</v>
      </c>
      <c r="G10" s="64">
        <v>30</v>
      </c>
      <c r="H10" s="203">
        <v>2.8</v>
      </c>
      <c r="I10" s="94">
        <v>2.13</v>
      </c>
      <c r="J10" s="14">
        <v>0.21</v>
      </c>
      <c r="K10" s="30">
        <v>13.26</v>
      </c>
      <c r="L10" s="98">
        <v>72</v>
      </c>
      <c r="M10" s="104">
        <v>0.03</v>
      </c>
      <c r="N10" s="19">
        <v>0.01</v>
      </c>
      <c r="O10" s="19">
        <v>0</v>
      </c>
      <c r="P10" s="19">
        <v>0</v>
      </c>
      <c r="Q10" s="20">
        <v>0</v>
      </c>
      <c r="R10" s="104">
        <v>11.1</v>
      </c>
      <c r="S10" s="19">
        <v>65.400000000000006</v>
      </c>
      <c r="T10" s="19">
        <v>19.5</v>
      </c>
      <c r="U10" s="19">
        <v>0.84</v>
      </c>
      <c r="V10" s="19">
        <v>27.9</v>
      </c>
      <c r="W10" s="19">
        <v>1E-3</v>
      </c>
      <c r="X10" s="19">
        <v>2E-3</v>
      </c>
      <c r="Y10" s="33">
        <v>0</v>
      </c>
    </row>
    <row r="11" spans="2:25" s="15" customFormat="1" ht="37.5" customHeight="1" x14ac:dyDescent="0.25">
      <c r="B11" s="183"/>
      <c r="C11" s="58"/>
      <c r="D11" s="64">
        <v>120</v>
      </c>
      <c r="E11" s="76" t="s">
        <v>13</v>
      </c>
      <c r="F11" s="191" t="s">
        <v>34</v>
      </c>
      <c r="G11" s="64">
        <v>20</v>
      </c>
      <c r="H11" s="203">
        <v>2.1</v>
      </c>
      <c r="I11" s="94">
        <v>1.1399999999999999</v>
      </c>
      <c r="J11" s="14">
        <v>0.22</v>
      </c>
      <c r="K11" s="30">
        <v>7.44</v>
      </c>
      <c r="L11" s="98">
        <v>36.26</v>
      </c>
      <c r="M11" s="104">
        <v>0.02</v>
      </c>
      <c r="N11" s="19">
        <v>2.4E-2</v>
      </c>
      <c r="O11" s="19">
        <v>0.08</v>
      </c>
      <c r="P11" s="19">
        <v>0</v>
      </c>
      <c r="Q11" s="20">
        <v>0</v>
      </c>
      <c r="R11" s="104">
        <v>6.8</v>
      </c>
      <c r="S11" s="19">
        <v>24</v>
      </c>
      <c r="T11" s="19">
        <v>8.1999999999999993</v>
      </c>
      <c r="U11" s="19">
        <v>0.46</v>
      </c>
      <c r="V11" s="19">
        <v>73.5</v>
      </c>
      <c r="W11" s="19">
        <v>2E-3</v>
      </c>
      <c r="X11" s="19">
        <v>2E-3</v>
      </c>
      <c r="Y11" s="33">
        <v>1.2E-2</v>
      </c>
    </row>
    <row r="12" spans="2:25" s="15" customFormat="1" ht="37.5" customHeight="1" x14ac:dyDescent="0.25">
      <c r="B12" s="183"/>
      <c r="C12" s="77" t="s">
        <v>42</v>
      </c>
      <c r="D12" s="139"/>
      <c r="E12" s="144"/>
      <c r="F12" s="127" t="s">
        <v>16</v>
      </c>
      <c r="G12" s="149">
        <f>G6+G7+G8+G9+G10+G11</f>
        <v>590</v>
      </c>
      <c r="H12" s="134"/>
      <c r="I12" s="128">
        <f>I6+I7+I8+I9+I10+I11</f>
        <v>18.57</v>
      </c>
      <c r="J12" s="129">
        <f>J6+J7+J8+J9+J10+J11</f>
        <v>11.750000000000002</v>
      </c>
      <c r="K12" s="130">
        <f>K6+K7+K8+K9+K10+K11</f>
        <v>82.43</v>
      </c>
      <c r="L12" s="157">
        <f>L6+L7+L8+L9+L10+L11</f>
        <v>521.32000000000005</v>
      </c>
      <c r="M12" s="128">
        <f>M6+M7+M8+M9+M10+M11</f>
        <v>0.33000000000000007</v>
      </c>
      <c r="N12" s="129">
        <f>N6+N7+N8+N9+N10+N11</f>
        <v>0.30400000000000005</v>
      </c>
      <c r="O12" s="129">
        <f>O6+O7+O8+O9+O10+O11</f>
        <v>38.44</v>
      </c>
      <c r="P12" s="129">
        <f>P6+P7+P8+P9+P10+P11</f>
        <v>1.0999999999999999E-2</v>
      </c>
      <c r="Q12" s="135">
        <f>Q6+Q7+Q8+Q9+Q10+Q11</f>
        <v>0.44999999999999996</v>
      </c>
      <c r="R12" s="128">
        <f>R6+R7+R8+R9+R10+R11</f>
        <v>114.50999999999999</v>
      </c>
      <c r="S12" s="129">
        <f>S6+S7+S8+S9+S10+S11</f>
        <v>376.26</v>
      </c>
      <c r="T12" s="129">
        <f>T6+T7+T8+T9+T10+T11</f>
        <v>120.34</v>
      </c>
      <c r="U12" s="129">
        <f>U6+U7+U8+U9+U10+U11</f>
        <v>22.080000000000002</v>
      </c>
      <c r="V12" s="129">
        <f>V6+V7+V8+V9+V10+V11</f>
        <v>1467.65</v>
      </c>
      <c r="W12" s="129">
        <f>W6+W7+W8+W9+W10+W11</f>
        <v>9.6900000000000014E-2</v>
      </c>
      <c r="X12" s="129">
        <f>X6+X7+X8+X9+X10+X11</f>
        <v>1.7399999999999999E-2</v>
      </c>
      <c r="Y12" s="130">
        <f>Y6+Y7+Y8+Y9+Y10+Y11</f>
        <v>0.41799999999999998</v>
      </c>
    </row>
    <row r="13" spans="2:25" s="15" customFormat="1" ht="37.5" customHeight="1" thickBot="1" x14ac:dyDescent="0.3">
      <c r="B13" s="183"/>
      <c r="C13" s="77" t="s">
        <v>42</v>
      </c>
      <c r="D13" s="182"/>
      <c r="E13" s="141"/>
      <c r="F13" s="127" t="s">
        <v>17</v>
      </c>
      <c r="G13" s="140"/>
      <c r="H13" s="141"/>
      <c r="I13" s="111"/>
      <c r="J13" s="39"/>
      <c r="K13" s="40"/>
      <c r="L13" s="158">
        <f>L12/23.5</f>
        <v>22.183829787234046</v>
      </c>
      <c r="M13" s="111"/>
      <c r="N13" s="39"/>
      <c r="O13" s="39"/>
      <c r="P13" s="39"/>
      <c r="Q13" s="54"/>
      <c r="R13" s="111"/>
      <c r="S13" s="39"/>
      <c r="T13" s="39"/>
      <c r="U13" s="39"/>
      <c r="V13" s="39"/>
      <c r="W13" s="39"/>
      <c r="X13" s="39"/>
      <c r="Y13" s="40"/>
    </row>
    <row r="14" spans="2:25" s="15" customFormat="1" ht="37.5" customHeight="1" x14ac:dyDescent="0.25">
      <c r="B14" s="184" t="s">
        <v>7</v>
      </c>
      <c r="C14" s="69"/>
      <c r="D14" s="151">
        <v>106</v>
      </c>
      <c r="E14" s="69" t="s">
        <v>15</v>
      </c>
      <c r="F14" s="205" t="s">
        <v>53</v>
      </c>
      <c r="G14" s="90">
        <v>60</v>
      </c>
      <c r="H14" s="181">
        <v>12.1</v>
      </c>
      <c r="I14" s="132">
        <v>0.48</v>
      </c>
      <c r="J14" s="122">
        <v>0.06</v>
      </c>
      <c r="K14" s="133">
        <v>1.5</v>
      </c>
      <c r="L14" s="156">
        <v>8.4</v>
      </c>
      <c r="M14" s="163">
        <v>0.01</v>
      </c>
      <c r="N14" s="164">
        <v>0.02</v>
      </c>
      <c r="O14" s="165">
        <v>6</v>
      </c>
      <c r="P14" s="165">
        <v>0</v>
      </c>
      <c r="Q14" s="166">
        <v>0</v>
      </c>
      <c r="R14" s="164">
        <v>7.39</v>
      </c>
      <c r="S14" s="165">
        <v>11.65</v>
      </c>
      <c r="T14" s="165">
        <v>10.44</v>
      </c>
      <c r="U14" s="165">
        <v>0.47</v>
      </c>
      <c r="V14" s="165">
        <v>174</v>
      </c>
      <c r="W14" s="165">
        <v>1.1999999999999999E-3</v>
      </c>
      <c r="X14" s="165">
        <v>2.4000000000000001E-4</v>
      </c>
      <c r="Y14" s="166">
        <v>0.01</v>
      </c>
    </row>
    <row r="15" spans="2:25" s="15" customFormat="1" ht="37.5" customHeight="1" x14ac:dyDescent="0.25">
      <c r="B15" s="183"/>
      <c r="C15" s="58"/>
      <c r="D15" s="64" t="s">
        <v>62</v>
      </c>
      <c r="E15" s="57" t="s">
        <v>9</v>
      </c>
      <c r="F15" s="72" t="s">
        <v>63</v>
      </c>
      <c r="G15" s="93">
        <v>210</v>
      </c>
      <c r="H15" s="58">
        <v>8.25</v>
      </c>
      <c r="I15" s="95">
        <v>2.88</v>
      </c>
      <c r="J15" s="13">
        <v>3.63</v>
      </c>
      <c r="K15" s="32">
        <v>16.89</v>
      </c>
      <c r="L15" s="61">
        <v>112.62</v>
      </c>
      <c r="M15" s="95">
        <v>0.08</v>
      </c>
      <c r="N15" s="43">
        <v>0.05</v>
      </c>
      <c r="O15" s="13">
        <v>17.04</v>
      </c>
      <c r="P15" s="13">
        <v>16</v>
      </c>
      <c r="Q15" s="32">
        <v>0</v>
      </c>
      <c r="R15" s="95">
        <v>21.58</v>
      </c>
      <c r="S15" s="13">
        <v>42.04</v>
      </c>
      <c r="T15" s="13">
        <v>19.38</v>
      </c>
      <c r="U15" s="13">
        <v>0.79</v>
      </c>
      <c r="V15" s="13">
        <v>200.23</v>
      </c>
      <c r="W15" s="13">
        <v>2E-3</v>
      </c>
      <c r="X15" s="13">
        <v>3.2000000000000002E-3</v>
      </c>
      <c r="Y15" s="32">
        <v>7.0000000000000007E-2</v>
      </c>
    </row>
    <row r="16" spans="2:25" s="25" customFormat="1" ht="37.5" customHeight="1" x14ac:dyDescent="0.25">
      <c r="B16" s="189"/>
      <c r="C16" s="59"/>
      <c r="D16" s="65">
        <v>88</v>
      </c>
      <c r="E16" s="60" t="s">
        <v>10</v>
      </c>
      <c r="F16" s="202" t="s">
        <v>56</v>
      </c>
      <c r="G16" s="201">
        <v>90</v>
      </c>
      <c r="H16" s="51">
        <v>83</v>
      </c>
      <c r="I16" s="95">
        <v>20.010000000000002</v>
      </c>
      <c r="J16" s="13">
        <v>18.11</v>
      </c>
      <c r="K16" s="32">
        <v>3.35</v>
      </c>
      <c r="L16" s="53">
        <v>256.54000000000002</v>
      </c>
      <c r="M16" s="123">
        <v>0.08</v>
      </c>
      <c r="N16" s="47">
        <v>0.13</v>
      </c>
      <c r="O16" s="48">
        <v>2.52</v>
      </c>
      <c r="P16" s="48">
        <v>0</v>
      </c>
      <c r="Q16" s="49">
        <v>0</v>
      </c>
      <c r="R16" s="123">
        <v>13.41</v>
      </c>
      <c r="S16" s="48">
        <v>462.71</v>
      </c>
      <c r="T16" s="48">
        <v>28.92</v>
      </c>
      <c r="U16" s="48">
        <v>3.18</v>
      </c>
      <c r="V16" s="48">
        <v>298.75</v>
      </c>
      <c r="W16" s="48">
        <v>6.7799999999999996E-3</v>
      </c>
      <c r="X16" s="48">
        <v>2.7999999999999998E-4</v>
      </c>
      <c r="Y16" s="50">
        <v>0.06</v>
      </c>
    </row>
    <row r="17" spans="2:25" s="25" customFormat="1" ht="37.5" customHeight="1" x14ac:dyDescent="0.25">
      <c r="B17" s="189"/>
      <c r="C17" s="116"/>
      <c r="D17" s="146">
        <v>516</v>
      </c>
      <c r="E17" s="52" t="s">
        <v>35</v>
      </c>
      <c r="F17" s="72" t="s">
        <v>41</v>
      </c>
      <c r="G17" s="93">
        <v>150</v>
      </c>
      <c r="H17" s="59">
        <v>11.25</v>
      </c>
      <c r="I17" s="95">
        <v>5.22</v>
      </c>
      <c r="J17" s="13">
        <v>5.35</v>
      </c>
      <c r="K17" s="32">
        <v>32.159999999999997</v>
      </c>
      <c r="L17" s="61">
        <v>197.67</v>
      </c>
      <c r="M17" s="96">
        <v>0</v>
      </c>
      <c r="N17" s="86">
        <v>0.2</v>
      </c>
      <c r="O17" s="45">
        <v>2.25</v>
      </c>
      <c r="P17" s="45">
        <v>30</v>
      </c>
      <c r="Q17" s="46">
        <v>0.11</v>
      </c>
      <c r="R17" s="96">
        <v>11.8</v>
      </c>
      <c r="S17" s="45">
        <v>14.87</v>
      </c>
      <c r="T17" s="45">
        <v>0</v>
      </c>
      <c r="U17" s="45">
        <v>0.02</v>
      </c>
      <c r="V17" s="45">
        <v>1.1000000000000001</v>
      </c>
      <c r="W17" s="45">
        <v>0</v>
      </c>
      <c r="X17" s="45">
        <v>0</v>
      </c>
      <c r="Y17" s="85">
        <v>0</v>
      </c>
    </row>
    <row r="18" spans="2:25" s="25" customFormat="1" ht="37.5" customHeight="1" x14ac:dyDescent="0.25">
      <c r="B18" s="189"/>
      <c r="C18" s="116"/>
      <c r="D18" s="147">
        <v>508</v>
      </c>
      <c r="E18" s="59" t="s">
        <v>14</v>
      </c>
      <c r="F18" s="84" t="s">
        <v>61</v>
      </c>
      <c r="G18" s="59">
        <v>200</v>
      </c>
      <c r="H18" s="116">
        <v>5.65</v>
      </c>
      <c r="I18" s="18">
        <v>0.5</v>
      </c>
      <c r="J18" s="19">
        <v>0</v>
      </c>
      <c r="K18" s="20">
        <v>28</v>
      </c>
      <c r="L18" s="80">
        <v>110</v>
      </c>
      <c r="M18" s="94">
        <v>0.01</v>
      </c>
      <c r="N18" s="16">
        <v>0</v>
      </c>
      <c r="O18" s="14">
        <v>0.5</v>
      </c>
      <c r="P18" s="14">
        <v>0</v>
      </c>
      <c r="Q18" s="30">
        <v>0</v>
      </c>
      <c r="R18" s="94">
        <v>28</v>
      </c>
      <c r="S18" s="14">
        <v>19</v>
      </c>
      <c r="T18" s="14">
        <v>7</v>
      </c>
      <c r="U18" s="14">
        <v>1.5</v>
      </c>
      <c r="V18" s="14">
        <v>0.6</v>
      </c>
      <c r="W18" s="14">
        <v>0</v>
      </c>
      <c r="X18" s="14">
        <v>0</v>
      </c>
      <c r="Y18" s="30">
        <v>0</v>
      </c>
    </row>
    <row r="19" spans="2:25" s="25" customFormat="1" ht="37.5" customHeight="1" x14ac:dyDescent="0.25">
      <c r="B19" s="189"/>
      <c r="C19" s="116"/>
      <c r="D19" s="147">
        <v>119</v>
      </c>
      <c r="E19" s="58" t="s">
        <v>12</v>
      </c>
      <c r="F19" s="199" t="s">
        <v>37</v>
      </c>
      <c r="G19" s="78">
        <v>20</v>
      </c>
      <c r="H19" s="57">
        <v>1.9</v>
      </c>
      <c r="I19" s="94">
        <v>1.4</v>
      </c>
      <c r="J19" s="14">
        <v>0.14000000000000001</v>
      </c>
      <c r="K19" s="30">
        <v>8.8000000000000007</v>
      </c>
      <c r="L19" s="97">
        <v>48</v>
      </c>
      <c r="M19" s="94">
        <v>0.02</v>
      </c>
      <c r="N19" s="16">
        <v>6.0000000000000001E-3</v>
      </c>
      <c r="O19" s="14">
        <v>0</v>
      </c>
      <c r="P19" s="14">
        <v>0</v>
      </c>
      <c r="Q19" s="30">
        <v>0</v>
      </c>
      <c r="R19" s="94">
        <v>7.4</v>
      </c>
      <c r="S19" s="14">
        <v>43.6</v>
      </c>
      <c r="T19" s="14">
        <v>13</v>
      </c>
      <c r="U19" s="16">
        <v>0.56000000000000005</v>
      </c>
      <c r="V19" s="14">
        <v>18.600000000000001</v>
      </c>
      <c r="W19" s="14">
        <v>5.9999999999999995E-4</v>
      </c>
      <c r="X19" s="16">
        <v>1E-3</v>
      </c>
      <c r="Y19" s="30">
        <v>0</v>
      </c>
    </row>
    <row r="20" spans="2:25" s="25" customFormat="1" ht="37.5" customHeight="1" x14ac:dyDescent="0.25">
      <c r="B20" s="189"/>
      <c r="C20" s="116"/>
      <c r="D20" s="146">
        <v>120</v>
      </c>
      <c r="E20" s="58" t="s">
        <v>13</v>
      </c>
      <c r="F20" s="199" t="s">
        <v>34</v>
      </c>
      <c r="G20" s="59">
        <v>20</v>
      </c>
      <c r="H20" s="75">
        <v>2.1</v>
      </c>
      <c r="I20" s="104">
        <v>1.1399999999999999</v>
      </c>
      <c r="J20" s="19">
        <v>0.22</v>
      </c>
      <c r="K20" s="20">
        <v>7.44</v>
      </c>
      <c r="L20" s="103">
        <v>36.26</v>
      </c>
      <c r="M20" s="18">
        <v>0.02</v>
      </c>
      <c r="N20" s="18">
        <v>2.4E-2</v>
      </c>
      <c r="O20" s="19">
        <v>0.08</v>
      </c>
      <c r="P20" s="19">
        <v>0</v>
      </c>
      <c r="Q20" s="33">
        <v>0</v>
      </c>
      <c r="R20" s="104">
        <v>6.8</v>
      </c>
      <c r="S20" s="19">
        <v>24</v>
      </c>
      <c r="T20" s="19">
        <v>8.1999999999999993</v>
      </c>
      <c r="U20" s="19">
        <v>0.46</v>
      </c>
      <c r="V20" s="19">
        <v>73.5</v>
      </c>
      <c r="W20" s="19">
        <v>2E-3</v>
      </c>
      <c r="X20" s="19">
        <v>2E-3</v>
      </c>
      <c r="Y20" s="33">
        <v>1.2E-2</v>
      </c>
    </row>
    <row r="21" spans="2:25" s="25" customFormat="1" ht="37.5" customHeight="1" x14ac:dyDescent="0.25">
      <c r="B21" s="189"/>
      <c r="C21" s="116"/>
      <c r="D21" s="179"/>
      <c r="E21" s="124"/>
      <c r="F21" s="70" t="s">
        <v>16</v>
      </c>
      <c r="G21" s="102">
        <v>750</v>
      </c>
      <c r="H21" s="102"/>
      <c r="I21" s="83">
        <f t="shared" ref="I21:K21" si="0">SUM(I14:I20)</f>
        <v>31.63</v>
      </c>
      <c r="J21" s="24">
        <f t="shared" si="0"/>
        <v>27.509999999999998</v>
      </c>
      <c r="K21" s="42">
        <f t="shared" si="0"/>
        <v>98.14</v>
      </c>
      <c r="L21" s="102">
        <f>SUM(L14:L20)</f>
        <v>769.49</v>
      </c>
      <c r="M21" s="83">
        <f t="shared" ref="M21:Y21" si="1">SUM(M14:M20)</f>
        <v>0.21999999999999997</v>
      </c>
      <c r="N21" s="24">
        <f t="shared" si="1"/>
        <v>0.43000000000000005</v>
      </c>
      <c r="O21" s="24">
        <f t="shared" si="1"/>
        <v>28.389999999999997</v>
      </c>
      <c r="P21" s="24">
        <f t="shared" si="1"/>
        <v>46</v>
      </c>
      <c r="Q21" s="42">
        <f t="shared" si="1"/>
        <v>0.11</v>
      </c>
      <c r="R21" s="83">
        <f t="shared" si="1"/>
        <v>96.38</v>
      </c>
      <c r="S21" s="24">
        <f t="shared" si="1"/>
        <v>617.87</v>
      </c>
      <c r="T21" s="24">
        <f t="shared" si="1"/>
        <v>86.940000000000012</v>
      </c>
      <c r="U21" s="24">
        <f t="shared" si="1"/>
        <v>6.9799999999999995</v>
      </c>
      <c r="V21" s="24">
        <f t="shared" si="1"/>
        <v>766.78000000000009</v>
      </c>
      <c r="W21" s="24">
        <f t="shared" si="1"/>
        <v>1.2579999999999999E-2</v>
      </c>
      <c r="X21" s="24">
        <f t="shared" si="1"/>
        <v>6.7200000000000003E-3</v>
      </c>
      <c r="Y21" s="42">
        <f t="shared" si="1"/>
        <v>0.15200000000000002</v>
      </c>
    </row>
    <row r="22" spans="2:25" s="25" customFormat="1" ht="37.5" customHeight="1" thickBot="1" x14ac:dyDescent="0.3">
      <c r="B22" s="190"/>
      <c r="C22" s="63"/>
      <c r="D22" s="180"/>
      <c r="E22" s="100"/>
      <c r="F22" s="71" t="s">
        <v>44</v>
      </c>
      <c r="G22" s="118"/>
      <c r="H22" s="118"/>
      <c r="I22" s="119"/>
      <c r="J22" s="120"/>
      <c r="K22" s="121"/>
      <c r="L22" s="160">
        <f>L21/23.5</f>
        <v>32.744255319148934</v>
      </c>
      <c r="M22" s="119"/>
      <c r="N22" s="136"/>
      <c r="O22" s="120"/>
      <c r="P22" s="120"/>
      <c r="Q22" s="121"/>
      <c r="R22" s="119"/>
      <c r="S22" s="120"/>
      <c r="T22" s="120"/>
      <c r="U22" s="120"/>
      <c r="V22" s="120"/>
      <c r="W22" s="120"/>
      <c r="X22" s="120"/>
      <c r="Y22" s="121"/>
    </row>
    <row r="23" spans="2:25" x14ac:dyDescent="0.25">
      <c r="B23" s="2"/>
      <c r="C23" s="2"/>
      <c r="D23" s="4"/>
      <c r="E23" s="2"/>
      <c r="F23" s="2"/>
      <c r="G23" s="2"/>
      <c r="H23" s="9"/>
      <c r="I23" s="10"/>
      <c r="J23" s="9"/>
      <c r="K23" s="2"/>
      <c r="L23" s="12"/>
      <c r="M23" s="2"/>
      <c r="N23" s="2"/>
      <c r="O23" s="2"/>
    </row>
    <row r="24" spans="2:25" ht="18.75" x14ac:dyDescent="0.25">
      <c r="B24" s="192" t="s">
        <v>39</v>
      </c>
      <c r="C24" s="193"/>
      <c r="D24" s="194"/>
      <c r="E24" s="194"/>
      <c r="F24" s="106"/>
      <c r="G24" s="23"/>
      <c r="H24" s="11"/>
      <c r="I24" s="11"/>
      <c r="J24" s="11"/>
      <c r="K24" s="11"/>
    </row>
    <row r="25" spans="2:25" ht="18.75" x14ac:dyDescent="0.25">
      <c r="B25" s="195" t="s">
        <v>40</v>
      </c>
      <c r="C25" s="196"/>
      <c r="D25" s="197"/>
      <c r="E25" s="197"/>
      <c r="F25" s="22"/>
      <c r="G25" s="23"/>
      <c r="H25" s="11"/>
      <c r="I25" s="11"/>
      <c r="J25" s="11"/>
      <c r="K25" s="11"/>
    </row>
    <row r="26" spans="2:25" ht="18.75" x14ac:dyDescent="0.25">
      <c r="B26" s="44"/>
      <c r="C26" s="44"/>
      <c r="D26" s="198"/>
      <c r="E26" s="44"/>
      <c r="F26" s="22"/>
      <c r="G26" s="23"/>
      <c r="H26" s="11"/>
      <c r="I26" s="11"/>
      <c r="J26" s="11"/>
      <c r="K26" s="11"/>
    </row>
    <row r="27" spans="2:25" ht="18.75" x14ac:dyDescent="0.25">
      <c r="E27" s="11"/>
      <c r="F27" s="22"/>
      <c r="G27" s="23"/>
      <c r="H27" s="11"/>
      <c r="I27" s="11"/>
      <c r="J27" s="11"/>
      <c r="K27" s="11"/>
    </row>
    <row r="28" spans="2:25" x14ac:dyDescent="0.25">
      <c r="E28" s="11"/>
      <c r="F28" s="11"/>
      <c r="G28" s="11"/>
      <c r="H28" s="11"/>
      <c r="I28" s="11"/>
      <c r="J28" s="11"/>
      <c r="K28" s="11"/>
    </row>
    <row r="29" spans="2:25" x14ac:dyDescent="0.25">
      <c r="E29" s="11"/>
      <c r="F29" s="11"/>
      <c r="G29" s="11"/>
      <c r="H29" s="11"/>
      <c r="I29" s="11"/>
      <c r="J29" s="11"/>
      <c r="K29" s="11"/>
    </row>
    <row r="30" spans="2:25" x14ac:dyDescent="0.25">
      <c r="E30" s="11"/>
      <c r="F30" s="11"/>
      <c r="G30" s="11"/>
      <c r="H30" s="11"/>
      <c r="I30" s="11"/>
      <c r="J30" s="11"/>
      <c r="K30" s="11"/>
    </row>
    <row r="31" spans="2:25" x14ac:dyDescent="0.25">
      <c r="E31" s="11"/>
      <c r="F31" s="11"/>
      <c r="G31" s="11"/>
      <c r="H31" s="11"/>
      <c r="I31" s="11"/>
      <c r="J31" s="11"/>
      <c r="K31" s="11"/>
    </row>
    <row r="32" spans="2:25" x14ac:dyDescent="0.25">
      <c r="E32" s="11"/>
      <c r="F32" s="11"/>
      <c r="G32" s="11"/>
      <c r="H32" s="11"/>
      <c r="I32" s="11"/>
      <c r="J32" s="11"/>
      <c r="K32" s="11"/>
    </row>
    <row r="33" spans="5:11" x14ac:dyDescent="0.25">
      <c r="E33" s="11"/>
      <c r="F33" s="11"/>
      <c r="G33" s="11"/>
      <c r="H33" s="11"/>
      <c r="I33" s="11"/>
      <c r="J33" s="11"/>
      <c r="K33" s="11"/>
    </row>
    <row r="34" spans="5:11" x14ac:dyDescent="0.25">
      <c r="E34" s="11"/>
      <c r="F34" s="11"/>
      <c r="G34" s="11"/>
      <c r="H34" s="11"/>
      <c r="I34" s="11"/>
      <c r="J34" s="11"/>
      <c r="K34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28.09.22</vt:lpstr>
      <vt:lpstr>29.09.22</vt:lpstr>
      <vt:lpstr>'28.09.22'!Область_печати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2022-09-28T08:52:38Z</dcterms:modified>
</cp:coreProperties>
</file>